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beatriz.chi\Documents\ARCHIVOS 2024\TABLERO DE INDICADORES ECONOMICOS\TABLERO DE INDICADORES 2024\Julio2024_1\Julio\"/>
    </mc:Choice>
  </mc:AlternateContent>
  <xr:revisionPtr revIDLastSave="0" documentId="13_ncr:1_{8913BBC5-9496-477E-9A00-F45EB6F93FB3}"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Glosario!$B$1:$B$68</definedName>
    <definedName name="_xlnm.Print_Area" localSheetId="0">Gráfica!$A$1:$J$45</definedName>
    <definedName name="_xlnm.Print_Titles" localSheetId="1">Cuadro!$1:$7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6" i="3" l="1"/>
  <c r="B76" i="3"/>
  <c r="A77" i="3"/>
  <c r="B77" i="3"/>
  <c r="A68" i="3"/>
  <c r="B68" i="3"/>
  <c r="A69" i="3"/>
  <c r="B69" i="3"/>
  <c r="A70" i="3"/>
  <c r="B70" i="3"/>
  <c r="A71" i="3"/>
  <c r="B71" i="3"/>
  <c r="A72" i="3"/>
  <c r="B72" i="3"/>
  <c r="A73" i="3"/>
  <c r="B73" i="3"/>
  <c r="A74" i="3"/>
  <c r="B74" i="3"/>
  <c r="A75" i="3"/>
  <c r="B75" i="3"/>
  <c r="A61" i="3"/>
  <c r="B61" i="3"/>
  <c r="A62" i="3"/>
  <c r="B62" i="3"/>
  <c r="A63" i="3"/>
  <c r="F3" i="3" s="1"/>
  <c r="B63" i="3"/>
  <c r="A64" i="3"/>
  <c r="B64" i="3"/>
  <c r="A65" i="3"/>
  <c r="B65" i="3"/>
  <c r="A66" i="3"/>
  <c r="B66" i="3"/>
  <c r="A67" i="3"/>
  <c r="B67" i="3"/>
  <c r="A46" i="3"/>
  <c r="B46" i="3"/>
  <c r="A47" i="3"/>
  <c r="B47" i="3"/>
  <c r="A48" i="3"/>
  <c r="B48" i="3"/>
  <c r="A49" i="3"/>
  <c r="B49" i="3"/>
  <c r="A50" i="3"/>
  <c r="B50" i="3"/>
  <c r="A51" i="3"/>
  <c r="B51" i="3"/>
  <c r="A52" i="3"/>
  <c r="B52" i="3"/>
  <c r="A53" i="3"/>
  <c r="B53" i="3"/>
  <c r="A54" i="3"/>
  <c r="B54" i="3"/>
  <c r="A55" i="3"/>
  <c r="B55" i="3"/>
  <c r="A56" i="3"/>
  <c r="B56" i="3"/>
  <c r="A57" i="3"/>
  <c r="B57" i="3"/>
  <c r="A58" i="3"/>
  <c r="B58" i="3"/>
  <c r="A59" i="3"/>
  <c r="B59" i="3"/>
  <c r="A60" i="3"/>
  <c r="B60" i="3"/>
  <c r="A4" i="3"/>
  <c r="B4" i="3"/>
  <c r="A5" i="3"/>
  <c r="B5" i="3"/>
  <c r="A6" i="3"/>
  <c r="B6" i="3"/>
  <c r="A7" i="3"/>
  <c r="B7" i="3"/>
  <c r="A8" i="3"/>
  <c r="B8" i="3"/>
  <c r="A9" i="3"/>
  <c r="B9" i="3"/>
  <c r="A10" i="3"/>
  <c r="B10" i="3"/>
  <c r="A11" i="3"/>
  <c r="B11" i="3"/>
  <c r="A12" i="3"/>
  <c r="B12" i="3"/>
  <c r="A13" i="3"/>
  <c r="B13" i="3"/>
  <c r="A14" i="3"/>
  <c r="B14" i="3"/>
  <c r="A15" i="3"/>
  <c r="B15" i="3"/>
  <c r="A16" i="3"/>
  <c r="B16" i="3"/>
  <c r="A17" i="3"/>
  <c r="B17" i="3"/>
  <c r="A18" i="3"/>
  <c r="B18" i="3"/>
  <c r="A19" i="3"/>
  <c r="B19" i="3"/>
  <c r="A20" i="3"/>
  <c r="B20" i="3"/>
  <c r="A21" i="3"/>
  <c r="B21" i="3"/>
  <c r="A22" i="3"/>
  <c r="B22" i="3"/>
  <c r="A23" i="3"/>
  <c r="B23" i="3"/>
  <c r="A24" i="3"/>
  <c r="B24" i="3"/>
  <c r="A25" i="3"/>
  <c r="B25" i="3"/>
  <c r="A26" i="3"/>
  <c r="B26" i="3"/>
  <c r="A27" i="3"/>
  <c r="B27" i="3"/>
  <c r="A28" i="3"/>
  <c r="B28" i="3"/>
  <c r="A29" i="3"/>
  <c r="B29" i="3"/>
  <c r="A30" i="3"/>
  <c r="B30" i="3"/>
  <c r="A31" i="3"/>
  <c r="B31" i="3"/>
  <c r="A32" i="3"/>
  <c r="B32" i="3"/>
  <c r="A33" i="3"/>
  <c r="B33" i="3"/>
  <c r="A34" i="3"/>
  <c r="B34" i="3"/>
  <c r="A35" i="3"/>
  <c r="B35" i="3"/>
  <c r="A36" i="3"/>
  <c r="B36" i="3"/>
  <c r="A37" i="3"/>
  <c r="B37" i="3"/>
  <c r="A38" i="3"/>
  <c r="B38" i="3"/>
  <c r="A39" i="3"/>
  <c r="B39" i="3"/>
  <c r="A40" i="3"/>
  <c r="B40" i="3"/>
  <c r="A41" i="3"/>
  <c r="B41" i="3"/>
  <c r="A42" i="3"/>
  <c r="B42" i="3"/>
  <c r="A43" i="3"/>
  <c r="B43" i="3"/>
  <c r="A44" i="3"/>
  <c r="B44" i="3"/>
  <c r="A45" i="3"/>
  <c r="B45" i="3"/>
  <c r="B3" i="3"/>
  <c r="A3" i="3"/>
  <c r="G3" i="3"/>
  <c r="E4" i="3" l="1"/>
  <c r="F4" i="3" l="1"/>
  <c r="G4" i="3"/>
  <c r="E5" i="3"/>
  <c r="F5" i="3" l="1"/>
  <c r="G5" i="3"/>
  <c r="E6" i="3"/>
  <c r="G6" i="3" l="1"/>
  <c r="F6" i="3"/>
  <c r="E7" i="3"/>
  <c r="F7" i="3" l="1"/>
  <c r="G7" i="3"/>
  <c r="E8" i="3"/>
  <c r="F8" i="3" l="1"/>
  <c r="G8" i="3"/>
  <c r="E9" i="3"/>
  <c r="G9" i="3" l="1"/>
  <c r="F9" i="3"/>
  <c r="E10" i="3"/>
  <c r="F10" i="3" l="1"/>
  <c r="G10" i="3"/>
  <c r="E11" i="3"/>
  <c r="F11" i="3" l="1"/>
  <c r="G11" i="3"/>
  <c r="E12" i="3"/>
  <c r="F12" i="3" l="1"/>
  <c r="G12" i="3"/>
  <c r="E13" i="3"/>
  <c r="F13" i="3" l="1"/>
  <c r="G13" i="3"/>
  <c r="E14" i="3"/>
  <c r="G14" i="3" l="1"/>
  <c r="F14" i="3"/>
  <c r="E15" i="3"/>
  <c r="F15" i="3" l="1"/>
  <c r="G15" i="3"/>
  <c r="E16" i="3"/>
  <c r="F16" i="3" l="1"/>
  <c r="G16" i="3"/>
  <c r="E17" i="3"/>
  <c r="G17" i="3" l="1"/>
  <c r="F17" i="3"/>
  <c r="E18" i="3"/>
  <c r="F18" i="3" l="1"/>
  <c r="G18" i="3"/>
  <c r="E19" i="3"/>
  <c r="F19" i="3" l="1"/>
  <c r="G19" i="3"/>
  <c r="E20" i="3"/>
  <c r="F20" i="3" l="1"/>
  <c r="G20" i="3"/>
  <c r="E21" i="3"/>
  <c r="F21" i="3" l="1"/>
  <c r="G21" i="3"/>
  <c r="E22" i="3"/>
  <c r="G22" i="3" l="1"/>
  <c r="F22" i="3"/>
  <c r="E23" i="3"/>
  <c r="F23" i="3" l="1"/>
  <c r="G23" i="3"/>
  <c r="E24" i="3"/>
  <c r="F24" i="3" l="1"/>
  <c r="G24" i="3"/>
  <c r="E25" i="3"/>
  <c r="G25" i="3" l="1"/>
  <c r="F25" i="3"/>
  <c r="E26" i="3"/>
  <c r="F26" i="3" l="1"/>
  <c r="G26" i="3"/>
  <c r="E27" i="3"/>
  <c r="F27" i="3" l="1"/>
  <c r="G27" i="3"/>
  <c r="E28" i="3"/>
  <c r="F28" i="3" l="1"/>
  <c r="G28" i="3"/>
  <c r="E29" i="3"/>
  <c r="F29" i="3" l="1"/>
  <c r="G29" i="3"/>
  <c r="E30" i="3"/>
  <c r="G30" i="3" l="1"/>
  <c r="F30" i="3"/>
  <c r="E31" i="3"/>
  <c r="F31" i="3" l="1"/>
  <c r="G31" i="3"/>
  <c r="E32" i="3"/>
  <c r="F32" i="3" l="1"/>
  <c r="G32" i="3"/>
  <c r="E33" i="3"/>
  <c r="E34" i="3" l="1"/>
  <c r="G33" i="3"/>
  <c r="F33" i="3"/>
  <c r="E35" i="3"/>
  <c r="F35" i="3" l="1"/>
  <c r="G35" i="3"/>
  <c r="F34" i="3"/>
  <c r="G34" i="3"/>
  <c r="E36" i="3"/>
  <c r="F36" i="3" l="1"/>
  <c r="G36" i="3"/>
  <c r="E37" i="3"/>
  <c r="F37" i="3" l="1"/>
  <c r="G37" i="3"/>
  <c r="E38" i="3"/>
  <c r="G38" i="3" l="1"/>
  <c r="F38" i="3"/>
  <c r="E39" i="3"/>
  <c r="F39" i="3" l="1"/>
  <c r="G39" i="3"/>
  <c r="E40" i="3"/>
  <c r="F40" i="3" l="1"/>
  <c r="G40" i="3"/>
  <c r="E41" i="3"/>
  <c r="G41" i="3" l="1"/>
  <c r="F41" i="3"/>
  <c r="E42" i="3"/>
  <c r="F42" i="3" l="1"/>
  <c r="G42" i="3"/>
  <c r="E43" i="3"/>
  <c r="F43" i="3" l="1"/>
  <c r="G43" i="3"/>
  <c r="E44" i="3"/>
  <c r="F44" i="3" l="1"/>
  <c r="G44" i="3"/>
  <c r="E45" i="3"/>
  <c r="E46" i="3" s="1"/>
  <c r="F46" i="3" l="1"/>
  <c r="G46" i="3"/>
  <c r="E47" i="3"/>
  <c r="F45" i="3"/>
  <c r="G45" i="3"/>
  <c r="F47" i="3" l="1"/>
  <c r="G47" i="3"/>
  <c r="E48" i="3"/>
  <c r="F48" i="3" l="1"/>
  <c r="E49" i="3"/>
  <c r="G48" i="3"/>
  <c r="E50" i="3" l="1"/>
  <c r="F49" i="3"/>
  <c r="G49" i="3"/>
  <c r="F50" i="3" l="1"/>
  <c r="E51" i="3"/>
  <c r="G50" i="3"/>
  <c r="F51" i="3" l="1"/>
  <c r="E52" i="3"/>
  <c r="G51" i="3"/>
  <c r="E53" i="3" l="1"/>
  <c r="G52" i="3"/>
  <c r="F52" i="3"/>
  <c r="E54" i="3" l="1"/>
  <c r="F53" i="3"/>
  <c r="G53" i="3"/>
  <c r="F54" i="3" l="1"/>
  <c r="G54" i="3"/>
  <c r="E55" i="3"/>
  <c r="F55" i="3" l="1"/>
  <c r="G55" i="3"/>
  <c r="E56" i="3"/>
  <c r="E57" i="3" l="1"/>
  <c r="F56" i="3"/>
  <c r="G56" i="3"/>
  <c r="F57" i="3" l="1"/>
  <c r="G57" i="3"/>
  <c r="E58" i="3"/>
  <c r="G58" i="3" l="1"/>
  <c r="F58" i="3"/>
  <c r="E59" i="3"/>
  <c r="E60" i="3" l="1"/>
  <c r="G59" i="3"/>
  <c r="F59" i="3"/>
  <c r="E61" i="3" l="1"/>
  <c r="F60" i="3"/>
  <c r="G60" i="3"/>
  <c r="F61" i="3" l="1"/>
  <c r="E62" i="3"/>
  <c r="G61" i="3"/>
  <c r="F62" i="3" l="1"/>
  <c r="G62" i="3"/>
  <c r="E63" i="3"/>
  <c r="E64" i="3" l="1"/>
  <c r="F63" i="3"/>
  <c r="G63" i="3"/>
  <c r="E65" i="3" l="1"/>
  <c r="F64" i="3"/>
  <c r="G64" i="3"/>
  <c r="F65" i="3" l="1"/>
  <c r="G65" i="3"/>
  <c r="E66" i="3"/>
  <c r="E67" i="3" l="1"/>
  <c r="G66" i="3"/>
  <c r="F66" i="3"/>
  <c r="E68" i="3" l="1"/>
  <c r="F67" i="3"/>
  <c r="G67" i="3"/>
  <c r="F68" i="3" l="1"/>
  <c r="E69" i="3"/>
  <c r="G68" i="3"/>
  <c r="F69" i="3" l="1"/>
  <c r="E70" i="3"/>
  <c r="G69" i="3"/>
  <c r="E71" i="3" l="1"/>
  <c r="G70" i="3"/>
  <c r="F70" i="3"/>
  <c r="E72" i="3" l="1"/>
  <c r="F71" i="3"/>
  <c r="G71" i="3"/>
  <c r="G72" i="3" l="1"/>
  <c r="E73" i="3"/>
  <c r="F72" i="3"/>
  <c r="E74" i="3" l="1"/>
  <c r="F73" i="3"/>
  <c r="G73" i="3"/>
  <c r="F74" i="3" l="1"/>
  <c r="G74" i="3"/>
  <c r="E75" i="3"/>
  <c r="E76" i="3" l="1"/>
  <c r="F75" i="3"/>
  <c r="G75" i="3"/>
  <c r="F76" i="3" l="1"/>
  <c r="E77" i="3"/>
  <c r="G76" i="3"/>
  <c r="F77" i="3" l="1"/>
  <c r="G77" i="3"/>
</calcChain>
</file>

<file path=xl/sharedStrings.xml><?xml version="1.0" encoding="utf-8"?>
<sst xmlns="http://schemas.openxmlformats.org/spreadsheetml/2006/main" count="126" uniqueCount="49">
  <si>
    <t>Índice</t>
  </si>
  <si>
    <t>Tabla de datos</t>
  </si>
  <si>
    <t>Tabla de datos del gráfico</t>
  </si>
  <si>
    <t>Año</t>
  </si>
  <si>
    <t>Periodo</t>
  </si>
  <si>
    <t>Ver cuadro</t>
  </si>
  <si>
    <t>Ver gráfica</t>
  </si>
  <si>
    <t>Para profundizar en la metodología y más datos consultar:</t>
  </si>
  <si>
    <t>Ver glosario</t>
  </si>
  <si>
    <t>Mes</t>
  </si>
  <si>
    <t>Ene</t>
  </si>
  <si>
    <t>Feb</t>
  </si>
  <si>
    <t>Mar</t>
  </si>
  <si>
    <t>Abr</t>
  </si>
  <si>
    <t>May</t>
  </si>
  <si>
    <t>Jun</t>
  </si>
  <si>
    <t>Jul</t>
  </si>
  <si>
    <t>Ago</t>
  </si>
  <si>
    <t>Sep</t>
  </si>
  <si>
    <t>Oct</t>
  </si>
  <si>
    <t>Nov</t>
  </si>
  <si>
    <t>Dic</t>
  </si>
  <si>
    <t xml:space="preserve">Ene </t>
  </si>
  <si>
    <t xml:space="preserve">Fuente: INEGI. Dirección General de Estadísticas Económicas. Encuesta Mensual de Servicios. </t>
  </si>
  <si>
    <t>Para las 32 entidades federativas objeto de estudio, sólo se reportan resultados por sector SCIAN. (Servicios Privados No Financieros (SPNF), según sector (dominio de estudio) y Entidad Federativa), de acuerdo con lo anterior se seleccionaron las actividades más importantes con base en la participación de los ingresos totales por la prestación de servicios.</t>
  </si>
  <si>
    <t>Servicios</t>
  </si>
  <si>
    <t>Está definida como todas aquellas unidades económicas del país que prestan algún servicio a terceros por cuenta propia, ya sea con carácter mercantil, profesional, social o cultural. Excluyendo los servicios relacionados con las actividades agropecuarias, forestales y mineras, los servicios financieros y de seguros, actividades del sector público y gobierno, organismos internacionales y extraterritoriales, además de sindicatos, según el Sistema de Clasificación Industrial de América del Norte, México SCIAN 2013.</t>
  </si>
  <si>
    <t>Según el diseño de la muestra, la encuesta proporciona información con representatividad por entidad federativa
para los sectores de interés de la encuesta. Para la muestra de Campeche son los siguientes sectores:</t>
  </si>
  <si>
    <t>51. Información en medios masivos.</t>
  </si>
  <si>
    <t>53. Servicios inmobiliarios y de alquiler de bienes muebles e intengibles.</t>
  </si>
  <si>
    <t>54. Servicios profesionales, cientificos y técnicos.</t>
  </si>
  <si>
    <t>56. Servicios de apoyo a los negocios y manejo de residuos y desechos, y servicios.</t>
  </si>
  <si>
    <t>72. Servicios de alojamiento temporal y preparación de alimentos y bebidas.</t>
  </si>
  <si>
    <t>https://www.inegi.org.mx/programas/ems/2013/</t>
  </si>
  <si>
    <t>Serie mensual 2017 a 2023</t>
  </si>
  <si>
    <t>Gasto por consumo de suministro de bienes y servicios</t>
  </si>
  <si>
    <t>Excluye: los gastos fiscales, financieros y de inversión.</t>
  </si>
  <si>
    <t>(No incluye el IVA, las compras, ni la deprecación de activos fijos).</t>
  </si>
  <si>
    <r>
      <rPr>
        <b/>
        <sz val="10"/>
        <color rgb="FF000000"/>
        <rFont val="Arial"/>
        <family val="2"/>
      </rPr>
      <t>VALORACIÓN</t>
    </r>
    <r>
      <rPr>
        <sz val="10"/>
        <color rgb="FF000000"/>
        <rFont val="Arial"/>
        <family val="2"/>
      </rPr>
      <t xml:space="preserve"> La valoración de los bienes y servicios consumidos para realizar la actividad económica del establecimiento deberá reportarse a costo de adquisición, es decir, al costo de compra más todas las erogaciones que se realizarón para llevar los bienes al establecimiento, tales como: fletes y seguros entre otros, deduciiendo descuentos, rebajas y concesiones recibidas; así como los impuestos.</t>
    </r>
  </si>
  <si>
    <t>Índice mensual estatal de los gastos totales por el consumo de suministro de bienes y servicios</t>
  </si>
  <si>
    <t>de los Servicios de apoyo a los negocios y manejo de residuos y desechos, y servicios de remediación</t>
  </si>
  <si>
    <t>(Base 2013 = 100)</t>
  </si>
  <si>
    <t>Es el importe de las erogaciones realizadas por la unidad de observación durante el mes de referencia para la prestación de servicios y actividades, suministro de personal, honorarios y/o comisiones, otros gastos por consumo de bienes y servicios y gastos no derivados de las actividades.</t>
  </si>
  <si>
    <t>Fecha de actualización:</t>
  </si>
  <si>
    <t>https://sinegi.page.link/WjnC</t>
  </si>
  <si>
    <t>Los números índice son una medida estadística diseñada para poner de relieve cambios en una variable o en un grupo de variables relacionadas con respecto al tiempo. A una colección de números índice para diferentes periodos (meses o años, por ejemplo) se le llama serie de índices.
Los números índices miden el tamaño o la magnitud de algún objeto en un punto determinado en el tiempo, como el porcentaje de una base o referencia en el pasado; en realidad, los números índices relacionan una o varias variables de un periodo dado con la misma variable Los números índice son una medida estadística diseñada para poner de relieve cambios en una variable o en un grupo de variables relacionadas con respecto al tiempo. A una colección de números índice para diferentes periodo (meses o años, por ejemplo) se le llama serie de índices.
Los números índices miden el tamaño o la magnitud de algún objeto en un punto determinado en el tiempo, como el porcentaje de una base o referencia en el pasado; en realidad, los números índices relacionan una o varias variables de un periodo dado con la misma variable o variables en otro periodo, llamado periodo base.
Aunque existen diferentes tipos de números índice, para el caso particular de la EMSEF, se utiliza el Método de
Agregación Simple, este consiste en la suma de las variables objeto de estudio en cada periodo. Uno de los periodos será el periodo base, es decir, sobre el cual se ﬁjará el índice. En este caso la base está compuesta por el promedio de los meses de 2013, para las variables objeto de estudio, según entidad-sector.</t>
  </si>
  <si>
    <t>Ene  P/</t>
  </si>
  <si>
    <t>P/ cifras preliminares a partir de 2022/01.</t>
  </si>
  <si>
    <t>05 de agosto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</si>
</sst>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 _€_-;\-* #,##0.00\ _€_-;_-* &quot;-&quot;??\ _€_-;_-@_-"/>
    <numFmt numFmtId="165" formatCode="0.0"/>
    <numFmt numFmtId="166" formatCode="_-* #,##0.0\ _€_-;\-* #,##0.0\ _€_-;_-* &quot;-&quot;??\ _€_-;_-@_-"/>
    <numFmt numFmtId="167" formatCode="??0.0"/>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4"/>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sz val="11"/>
      <color rgb="FFFF0000"/>
      <name val="Arial Narrow"/>
      <family val="2"/>
    </font>
    <font>
      <sz val="8"/>
      <color theme="1"/>
      <name val="Calibri"/>
      <family val="2"/>
      <scheme val="minor"/>
    </font>
    <font>
      <u/>
      <sz val="11"/>
      <color theme="10"/>
      <name val="Arial Narrow"/>
      <family val="2"/>
    </font>
    <font>
      <sz val="11"/>
      <name val="Arial Narrow"/>
      <family val="2"/>
    </font>
    <font>
      <sz val="9"/>
      <color rgb="FF000000"/>
      <name val="Arial"/>
      <family val="2"/>
    </font>
    <font>
      <b/>
      <sz val="10"/>
      <color rgb="FF000000"/>
      <name val="Arial"/>
      <family val="2"/>
    </font>
    <font>
      <sz val="9"/>
      <color theme="1"/>
      <name val="Arial"/>
      <family val="2"/>
    </font>
    <font>
      <sz val="11"/>
      <color rgb="FF000000"/>
      <name val="Arial"/>
      <family val="2"/>
    </font>
    <font>
      <u/>
      <sz val="10"/>
      <color theme="10"/>
      <name val="Arial Narrow"/>
      <family val="2"/>
    </font>
    <font>
      <b/>
      <sz val="11"/>
      <name val="Arial Narrow"/>
      <family val="2"/>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6">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9" fillId="0" borderId="0"/>
    <xf numFmtId="0" fontId="13" fillId="0" borderId="0" applyNumberFormat="0" applyFill="0" applyBorder="0" applyAlignment="0" applyProtection="0">
      <alignment vertical="top"/>
      <protection locked="0"/>
    </xf>
    <xf numFmtId="0" fontId="15" fillId="0" borderId="0"/>
    <xf numFmtId="0" fontId="9" fillId="0" borderId="0"/>
  </cellStyleXfs>
  <cellXfs count="54">
    <xf numFmtId="0" fontId="0" fillId="0" borderId="0" xfId="0"/>
    <xf numFmtId="14" fontId="0" fillId="0" borderId="0" xfId="0" applyNumberFormat="1"/>
    <xf numFmtId="164" fontId="0" fillId="0" borderId="0" xfId="1" applyFont="1"/>
    <xf numFmtId="0" fontId="0" fillId="0" borderId="2" xfId="0" applyBorder="1"/>
    <xf numFmtId="14" fontId="0" fillId="0" borderId="2" xfId="0" applyNumberFormat="1" applyBorder="1"/>
    <xf numFmtId="0" fontId="2" fillId="2" borderId="1" xfId="0" applyFont="1" applyFill="1" applyBorder="1"/>
    <xf numFmtId="14" fontId="2" fillId="2" borderId="1" xfId="0" applyNumberFormat="1" applyFont="1" applyFill="1" applyBorder="1"/>
    <xf numFmtId="14" fontId="3" fillId="0" borderId="0" xfId="0" applyNumberFormat="1" applyFont="1"/>
    <xf numFmtId="0" fontId="0" fillId="0" borderId="0" xfId="0" applyAlignment="1">
      <alignment horizontal="center"/>
    </xf>
    <xf numFmtId="0" fontId="6" fillId="0" borderId="0" xfId="0" applyFont="1"/>
    <xf numFmtId="0" fontId="8" fillId="0" borderId="0" xfId="0" applyFont="1" applyAlignment="1">
      <alignment wrapText="1" readingOrder="1"/>
    </xf>
    <xf numFmtId="0" fontId="10" fillId="0" borderId="0" xfId="3" applyFont="1"/>
    <xf numFmtId="0" fontId="4" fillId="0" borderId="0" xfId="0" applyFont="1"/>
    <xf numFmtId="0" fontId="12" fillId="0" borderId="0" xfId="0" applyFont="1"/>
    <xf numFmtId="165" fontId="14" fillId="0" borderId="0" xfId="0" applyNumberFormat="1" applyFont="1" applyAlignment="1">
      <alignment horizontal="center" wrapText="1"/>
    </xf>
    <xf numFmtId="0" fontId="15" fillId="0" borderId="0" xfId="5"/>
    <xf numFmtId="0" fontId="18" fillId="0" borderId="0" xfId="0" applyFont="1"/>
    <xf numFmtId="1" fontId="14" fillId="0" borderId="0" xfId="0" applyNumberFormat="1" applyFont="1" applyAlignment="1">
      <alignment horizontal="center" vertical="center" wrapText="1"/>
    </xf>
    <xf numFmtId="166" fontId="0" fillId="0" borderId="2" xfId="1" applyNumberFormat="1" applyFont="1" applyBorder="1"/>
    <xf numFmtId="0" fontId="19" fillId="0" borderId="0" xfId="0" applyFont="1" applyAlignment="1">
      <alignment vertical="center"/>
    </xf>
    <xf numFmtId="0" fontId="20" fillId="0" borderId="0" xfId="2" applyFont="1" applyAlignment="1" applyProtection="1">
      <alignment horizontal="right"/>
    </xf>
    <xf numFmtId="0" fontId="20" fillId="0" borderId="0" xfId="4" applyFont="1" applyFill="1" applyAlignment="1" applyProtection="1">
      <alignment horizontal="right"/>
    </xf>
    <xf numFmtId="0" fontId="20" fillId="0" borderId="0" xfId="2" applyFont="1" applyBorder="1" applyAlignment="1">
      <alignment horizontal="right"/>
    </xf>
    <xf numFmtId="0" fontId="20" fillId="0" borderId="0" xfId="2" applyFont="1" applyFill="1" applyBorder="1" applyAlignment="1">
      <alignment horizontal="right"/>
    </xf>
    <xf numFmtId="0" fontId="6" fillId="0" borderId="3" xfId="6" applyFont="1" applyBorder="1" applyAlignment="1">
      <alignment horizontal="center" vertical="center"/>
    </xf>
    <xf numFmtId="0" fontId="6" fillId="0" borderId="4" xfId="6" applyFont="1" applyBorder="1" applyAlignment="1">
      <alignment horizontal="center" vertical="top"/>
    </xf>
    <xf numFmtId="0" fontId="6" fillId="0" borderId="3" xfId="6" applyFont="1" applyBorder="1" applyAlignment="1">
      <alignment horizontal="center" vertical="top" wrapText="1"/>
    </xf>
    <xf numFmtId="0" fontId="7" fillId="0" borderId="0" xfId="0" applyFont="1" applyAlignment="1">
      <alignment readingOrder="1"/>
    </xf>
    <xf numFmtId="0" fontId="11" fillId="0" borderId="0" xfId="0" applyFont="1" applyAlignment="1">
      <alignment readingOrder="1"/>
    </xf>
    <xf numFmtId="0" fontId="6" fillId="0" borderId="3" xfId="6" quotePrefix="1" applyFont="1" applyBorder="1" applyAlignment="1">
      <alignment horizontal="center" vertical="top"/>
    </xf>
    <xf numFmtId="0" fontId="6" fillId="0" borderId="4" xfId="6" quotePrefix="1" applyFont="1" applyBorder="1" applyAlignment="1">
      <alignment horizontal="center" vertical="top"/>
    </xf>
    <xf numFmtId="0" fontId="16" fillId="0" borderId="0" xfId="0" applyFont="1" applyAlignment="1">
      <alignment horizontal="justify" wrapText="1"/>
    </xf>
    <xf numFmtId="0" fontId="17" fillId="0" borderId="0" xfId="0" applyFont="1" applyAlignment="1">
      <alignment horizontal="justify" wrapText="1"/>
    </xf>
    <xf numFmtId="0" fontId="22" fillId="0" borderId="0" xfId="0" applyFont="1" applyAlignment="1">
      <alignment horizontal="justify"/>
    </xf>
    <xf numFmtId="1" fontId="6" fillId="0" borderId="5" xfId="6" applyNumberFormat="1" applyFont="1" applyBorder="1" applyAlignment="1">
      <alignment horizontal="center" vertical="center" wrapText="1"/>
    </xf>
    <xf numFmtId="165" fontId="6" fillId="0" borderId="3" xfId="6" applyNumberFormat="1" applyFont="1" applyBorder="1" applyAlignment="1">
      <alignment horizontal="center" wrapText="1"/>
    </xf>
    <xf numFmtId="0" fontId="10" fillId="0" borderId="0" xfId="0" applyFont="1" applyAlignment="1">
      <alignment vertical="top"/>
    </xf>
    <xf numFmtId="0" fontId="14" fillId="0" borderId="0" xfId="0" applyFont="1"/>
    <xf numFmtId="0" fontId="20" fillId="0" borderId="0" xfId="2" applyFont="1" applyAlignment="1">
      <alignment horizontal="justify"/>
    </xf>
    <xf numFmtId="0" fontId="20" fillId="0" borderId="0" xfId="2" applyFont="1" applyAlignment="1">
      <alignment horizontal="justify" wrapText="1"/>
    </xf>
    <xf numFmtId="167" fontId="21" fillId="0" borderId="3" xfId="6" applyNumberFormat="1" applyFont="1" applyBorder="1" applyAlignment="1">
      <alignment horizontal="center" vertical="center"/>
    </xf>
    <xf numFmtId="167" fontId="6" fillId="0" borderId="3" xfId="6" applyNumberFormat="1" applyFont="1" applyBorder="1" applyAlignment="1">
      <alignment horizontal="center" wrapText="1"/>
    </xf>
    <xf numFmtId="1" fontId="6" fillId="0" borderId="5" xfId="0" applyNumberFormat="1" applyFont="1" applyBorder="1" applyAlignment="1">
      <alignment horizontal="center" vertical="center" wrapText="1"/>
    </xf>
    <xf numFmtId="165" fontId="6" fillId="0" borderId="3" xfId="0" applyNumberFormat="1" applyFont="1" applyBorder="1" applyAlignment="1">
      <alignment horizontal="center" wrapText="1"/>
    </xf>
    <xf numFmtId="167" fontId="6" fillId="0" borderId="3" xfId="0" applyNumberFormat="1" applyFont="1" applyBorder="1" applyAlignment="1">
      <alignment horizontal="center" wrapText="1"/>
    </xf>
    <xf numFmtId="0" fontId="24" fillId="0" borderId="0" xfId="0" applyFont="1"/>
    <xf numFmtId="0" fontId="0" fillId="0" borderId="0" xfId="0" applyAlignment="1">
      <alignment horizontal="justify"/>
    </xf>
    <xf numFmtId="0" fontId="25" fillId="0" borderId="0" xfId="0" applyFont="1" applyAlignment="1">
      <alignment horizontal="justify" wrapText="1"/>
    </xf>
    <xf numFmtId="0" fontId="20" fillId="0" borderId="0" xfId="4" applyFont="1" applyAlignment="1" applyProtection="1"/>
    <xf numFmtId="164" fontId="2" fillId="2" borderId="1" xfId="1" applyFont="1" applyFill="1" applyBorder="1" applyAlignment="1">
      <alignment horizontal="center"/>
    </xf>
    <xf numFmtId="0" fontId="26" fillId="0" borderId="0" xfId="2" applyFont="1" applyAlignment="1">
      <alignment vertical="top"/>
    </xf>
    <xf numFmtId="0" fontId="26" fillId="0" borderId="0" xfId="4" applyFont="1" applyAlignment="1" applyProtection="1"/>
    <xf numFmtId="0" fontId="27" fillId="3" borderId="3" xfId="0" applyFont="1" applyFill="1" applyBorder="1" applyAlignment="1">
      <alignment horizontal="center"/>
    </xf>
    <xf numFmtId="0" fontId="10" fillId="0" borderId="0" xfId="0" applyFont="1" applyAlignment="1">
      <alignment horizontal="left" vertical="top"/>
    </xf>
  </cellXfs>
  <cellStyles count="7">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 name="Normal 7" xfId="6" xr:uid="{4B27A112-BA09-470F-8BEF-38E564BCAF6C}"/>
  </cellStyles>
  <dxfs count="8">
    <dxf>
      <font>
        <b val="0"/>
        <i val="0"/>
        <strike val="0"/>
        <condense val="0"/>
        <extend val="0"/>
        <outline val="0"/>
        <shadow val="0"/>
        <u val="none"/>
        <vertAlign val="baseline"/>
        <sz val="11"/>
        <color theme="1"/>
        <name val="Arial Narrow"/>
        <family val="2"/>
        <scheme val="none"/>
      </font>
      <numFmt numFmtId="167" formatCode="??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BFB673A9-648C-4ED9-95C3-D9AEA8569153}"/>
  </tableStyles>
  <colors>
    <mruColors>
      <color rgb="FF63B7EC"/>
      <color rgb="FFBFBFBF"/>
      <color rgb="FF00A5A5"/>
      <color rgb="FF00D7D2"/>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Datos!$G$2</c:f>
              <c:strCache>
                <c:ptCount val="1"/>
                <c:pt idx="0">
                  <c:v> Índice </c:v>
                </c:pt>
              </c:strCache>
            </c:strRef>
          </c:tx>
          <c:spPr>
            <a:ln w="28575" cap="rnd">
              <a:gradFill>
                <a:gsLst>
                  <a:gs pos="0">
                    <a:srgbClr val="FF0000"/>
                  </a:gs>
                  <a:gs pos="50000">
                    <a:srgbClr val="FFFF00"/>
                  </a:gs>
                  <a:gs pos="100000">
                    <a:srgbClr val="92D050"/>
                  </a:gs>
                </a:gsLst>
                <a:lin ang="5400000" scaled="1"/>
              </a:gradFill>
              <a:round/>
            </a:ln>
            <a:effectLst/>
          </c:spPr>
          <c:marker>
            <c:symbol val="circle"/>
            <c:size val="7"/>
            <c:spPr>
              <a:solidFill>
                <a:schemeClr val="bg1"/>
              </a:solidFill>
              <a:ln w="9525">
                <a:gradFill>
                  <a:gsLst>
                    <a:gs pos="0">
                      <a:srgbClr val="FF0000"/>
                    </a:gs>
                    <a:gs pos="50000">
                      <a:srgbClr val="FFFF00"/>
                    </a:gs>
                    <a:gs pos="100000">
                      <a:srgbClr val="92D050"/>
                    </a:gs>
                  </a:gsLst>
                  <a:lin ang="5400000" scaled="1"/>
                </a:gradFill>
              </a:ln>
              <a:effectLst/>
            </c:spPr>
          </c:marker>
          <c:dLbls>
            <c:spPr>
              <a:solidFill>
                <a:schemeClr val="bg1"/>
              </a:solidFill>
              <a:ln>
                <a:solidFill>
                  <a:schemeClr val="bg1">
                    <a:lumMod val="65000"/>
                  </a:schemeClr>
                </a:soli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Datos!$F$3:$F$17</c:f>
              <c:strCache>
                <c:ptCount val="15"/>
                <c:pt idx="0">
                  <c:v>Ene  P/-2022</c:v>
                </c:pt>
                <c:pt idx="1">
                  <c:v>Feb-2022</c:v>
                </c:pt>
                <c:pt idx="2">
                  <c:v>Mar-2022</c:v>
                </c:pt>
                <c:pt idx="3">
                  <c:v>Abr-2022</c:v>
                </c:pt>
                <c:pt idx="4">
                  <c:v>May-2022</c:v>
                </c:pt>
                <c:pt idx="5">
                  <c:v>Jun-2022</c:v>
                </c:pt>
                <c:pt idx="6">
                  <c:v>Jul-2022</c:v>
                </c:pt>
                <c:pt idx="7">
                  <c:v>Ago-2022</c:v>
                </c:pt>
                <c:pt idx="8">
                  <c:v>Sep-2022</c:v>
                </c:pt>
                <c:pt idx="9">
                  <c:v>Oct-2022</c:v>
                </c:pt>
                <c:pt idx="10">
                  <c:v>Nov-2022</c:v>
                </c:pt>
                <c:pt idx="11">
                  <c:v>Dic-2022</c:v>
                </c:pt>
                <c:pt idx="12">
                  <c:v>Ene-2023</c:v>
                </c:pt>
                <c:pt idx="13">
                  <c:v>Feb-2023</c:v>
                </c:pt>
                <c:pt idx="14">
                  <c:v>Mar-2023</c:v>
                </c:pt>
              </c:strCache>
            </c:strRef>
          </c:cat>
          <c:val>
            <c:numRef>
              <c:f>Datos!$G$3:$G$17</c:f>
              <c:numCache>
                <c:formatCode>_-* #,##0.0\ _€_-;\-* #,##0.0\ _€_-;_-* "-"??\ _€_-;_-@_-</c:formatCode>
                <c:ptCount val="15"/>
                <c:pt idx="0">
                  <c:v>17.009630999999999</c:v>
                </c:pt>
                <c:pt idx="1">
                  <c:v>25.179181369999998</c:v>
                </c:pt>
                <c:pt idx="2">
                  <c:v>24.715829549999999</c:v>
                </c:pt>
                <c:pt idx="3">
                  <c:v>26.527398359999999</c:v>
                </c:pt>
                <c:pt idx="4">
                  <c:v>34.510527080000003</c:v>
                </c:pt>
                <c:pt idx="5">
                  <c:v>87.499265469999997</c:v>
                </c:pt>
                <c:pt idx="6">
                  <c:v>40.785739540000002</c:v>
                </c:pt>
                <c:pt idx="7">
                  <c:v>47.37783443</c:v>
                </c:pt>
                <c:pt idx="8">
                  <c:v>51.402581189999999</c:v>
                </c:pt>
                <c:pt idx="9">
                  <c:v>55.936631390000002</c:v>
                </c:pt>
                <c:pt idx="10">
                  <c:v>58.6861861</c:v>
                </c:pt>
                <c:pt idx="11">
                  <c:v>63.057266779999999</c:v>
                </c:pt>
                <c:pt idx="12">
                  <c:v>8.3810955600000003</c:v>
                </c:pt>
                <c:pt idx="13">
                  <c:v>22.92165649</c:v>
                </c:pt>
                <c:pt idx="14">
                  <c:v>16.208126140000001</c:v>
                </c:pt>
              </c:numCache>
            </c:numRef>
          </c:val>
          <c:smooth val="0"/>
          <c:extLst>
            <c:ext xmlns:c16="http://schemas.microsoft.com/office/drawing/2014/chart" uri="{C3380CC4-5D6E-409C-BE32-E72D297353CC}">
              <c16:uniqueId val="{00000000-4B1E-4EA2-9496-4B6CB0DFC4EE}"/>
            </c:ext>
          </c:extLst>
        </c:ser>
        <c:dLbls>
          <c:showLegendKey val="0"/>
          <c:showVal val="0"/>
          <c:showCatName val="0"/>
          <c:showSerName val="0"/>
          <c:showPercent val="0"/>
          <c:showBubbleSize val="0"/>
        </c:dLbls>
        <c:dropLines>
          <c:spPr>
            <a:ln w="9525" cap="flat" cmpd="sng" algn="ctr">
              <a:gradFill>
                <a:gsLst>
                  <a:gs pos="0">
                    <a:schemeClr val="bg1">
                      <a:lumMod val="65000"/>
                    </a:schemeClr>
                  </a:gs>
                  <a:gs pos="100000">
                    <a:schemeClr val="bg1">
                      <a:lumMod val="95000"/>
                    </a:schemeClr>
                  </a:gs>
                </a:gsLst>
                <a:lin ang="5400000" scaled="1"/>
              </a:gradFill>
              <a:round/>
            </a:ln>
            <a:effectLst/>
          </c:spPr>
        </c:dropLines>
        <c:marker val="1"/>
        <c:smooth val="0"/>
        <c:axId val="393426976"/>
        <c:axId val="393427368"/>
      </c:lineChart>
      <c:catAx>
        <c:axId val="393426976"/>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MX"/>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out"/>
        <c:minorTickMark val="none"/>
        <c:tickLblPos val="nextTo"/>
        <c:crossAx val="393426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MX"/>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E$3" horiz="1" max="61" min="1" page="15" val="6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6</xdr:row>
      <xdr:rowOff>0</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180975</xdr:colOff>
          <xdr:row>22</xdr:row>
          <xdr:rowOff>28575</xdr:rowOff>
        </xdr:from>
        <xdr:to>
          <xdr:col>9</xdr:col>
          <xdr:colOff>742950</xdr:colOff>
          <xdr:row>23</xdr:row>
          <xdr:rowOff>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4</xdr:col>
      <xdr:colOff>152400</xdr:colOff>
      <xdr:row>3</xdr:row>
      <xdr:rowOff>9525</xdr:rowOff>
    </xdr:from>
    <xdr:to>
      <xdr:col>9</xdr:col>
      <xdr:colOff>763275</xdr:colOff>
      <xdr:row>6</xdr:row>
      <xdr:rowOff>128325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3190875" y="581025"/>
          <a:ext cx="5040000" cy="576000"/>
        </a:xfrm>
        <a:prstGeom prst="rect">
          <a:avLst/>
        </a:prstGeom>
        <a:solidFill>
          <a:schemeClr val="bg1">
            <a:alpha val="80000"/>
          </a:schemeClr>
        </a:solidFill>
        <a:ln w="9525" cmpd="sng">
          <a:solidFill>
            <a:schemeClr val="lt1">
              <a:shade val="50000"/>
            </a:schemeClr>
          </a:solid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a:solidFill>
                <a:schemeClr val="dk1"/>
              </a:solidFill>
              <a:effectLst/>
              <a:latin typeface="Arial Narrow" panose="020B0606020202030204" pitchFamily="34" charset="0"/>
              <a:ea typeface="+mn-ea"/>
              <a:cs typeface="+mn-cs"/>
            </a:rPr>
            <a:t>Derivado de ajustes realizados en la base de datos del Banco de Información Económica (BIE), a partir del 29 de agosto de 2023 el contenido de este tema ya no se actualizará y por lo tanto, será reubicado al apartado de "Series que ya no se actualizan".</a:t>
          </a:r>
          <a:endParaRPr lang="es-MX" sz="1100">
            <a:latin typeface="Arial Narrow" panose="020B060602020203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E58836-542B-4D88-AE81-0F24EFBD19E7}" name="Tabla1" displayName="Tabla1" ref="B7:D82" totalsRowShown="0" headerRowDxfId="7" dataDxfId="5" headerRowBorderDxfId="6" tableBorderDxfId="4" totalsRowBorderDxfId="3" headerRowCellStyle="Normal 3 2">
  <autoFilter ref="B7:D82" xr:uid="{81E58836-542B-4D88-AE81-0F24EFBD19E7}"/>
  <tableColumns count="3">
    <tableColumn id="1" xr3:uid="{0DF829C0-3CC5-4C53-BEA6-65F8BCBD1F53}" name="Año" dataDxfId="2"/>
    <tableColumn id="2" xr3:uid="{EE638D2F-A67B-4B36-BEAE-D0A8C9F46A07}" name="Mes" dataDxfId="1"/>
    <tableColumn id="3" xr3:uid="{D02AC7EF-79FB-401D-B4AA-D844F0225C5F}" name="Índic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WjnC"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WjnC"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egi.org.mx/programas/ems/201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29"/>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3.28515625" customWidth="1"/>
    <col min="11" max="11" width="2.7109375" style="12" customWidth="1"/>
    <col min="12" max="12" width="1.7109375" style="12" hidden="1" customWidth="1"/>
    <col min="13" max="13" width="1.7109375" hidden="1" customWidth="1"/>
    <col min="14" max="16384" width="11.42578125" hidden="1"/>
  </cols>
  <sheetData>
    <row r="1" spans="1:12" ht="15" customHeight="1" x14ac:dyDescent="0.3">
      <c r="A1" s="8"/>
      <c r="B1" s="8"/>
      <c r="C1" s="8"/>
      <c r="D1" s="8"/>
      <c r="J1" s="22" t="s">
        <v>5</v>
      </c>
    </row>
    <row r="2" spans="1:12" s="9" customFormat="1" ht="15" customHeight="1" x14ac:dyDescent="0.3">
      <c r="B2" s="27" t="s">
        <v>39</v>
      </c>
      <c r="C2" s="10"/>
      <c r="D2" s="10"/>
      <c r="J2" s="23" t="s">
        <v>8</v>
      </c>
      <c r="K2" s="13"/>
      <c r="L2" s="13"/>
    </row>
    <row r="3" spans="1:12" s="9" customFormat="1" ht="15" customHeight="1" x14ac:dyDescent="0.3">
      <c r="B3" s="27" t="s">
        <v>40</v>
      </c>
      <c r="C3" s="10"/>
      <c r="D3" s="10"/>
      <c r="J3" s="23"/>
      <c r="K3" s="13"/>
      <c r="L3" s="13"/>
    </row>
    <row r="4" spans="1:12" s="9" customFormat="1" ht="15" customHeight="1" x14ac:dyDescent="0.3">
      <c r="B4" s="27" t="s">
        <v>34</v>
      </c>
      <c r="C4" s="10"/>
      <c r="D4" s="10"/>
      <c r="H4" s="16"/>
      <c r="K4" s="13"/>
      <c r="L4" s="13"/>
    </row>
    <row r="5" spans="1:12" s="9" customFormat="1" ht="15" customHeight="1" x14ac:dyDescent="0.3">
      <c r="B5" s="28" t="s">
        <v>41</v>
      </c>
      <c r="C5" s="11"/>
      <c r="D5" s="11"/>
      <c r="K5" s="13"/>
      <c r="L5" s="13"/>
    </row>
    <row r="6" spans="1:12" s="9" customFormat="1" ht="6" customHeight="1" x14ac:dyDescent="0.3">
      <c r="B6" s="28"/>
      <c r="C6" s="11"/>
      <c r="D6" s="11"/>
      <c r="K6" s="13"/>
      <c r="L6" s="13"/>
    </row>
    <row r="7" spans="1:12" ht="15" customHeight="1" x14ac:dyDescent="0.25">
      <c r="K7" s="12" t="s">
        <v>0</v>
      </c>
      <c r="L7" s="12">
        <v>9</v>
      </c>
    </row>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ht="12" customHeight="1" x14ac:dyDescent="0.25">
      <c r="B24" s="19"/>
      <c r="C24" s="19"/>
      <c r="D24" s="19"/>
      <c r="E24" s="19"/>
      <c r="F24" s="19"/>
      <c r="G24" s="19"/>
      <c r="H24" s="19"/>
      <c r="I24" s="19"/>
      <c r="J24" s="19"/>
    </row>
    <row r="25" spans="2:10" ht="12" customHeight="1" x14ac:dyDescent="0.25">
      <c r="B25" s="37" t="s">
        <v>47</v>
      </c>
    </row>
    <row r="26" spans="2:10" ht="12" customHeight="1" x14ac:dyDescent="0.25">
      <c r="B26" s="36" t="s">
        <v>23</v>
      </c>
    </row>
    <row r="27" spans="2:10" ht="12" customHeight="1" x14ac:dyDescent="0.25">
      <c r="B27" s="50" t="s">
        <v>44</v>
      </c>
    </row>
    <row r="28" spans="2:10" ht="12" customHeight="1" x14ac:dyDescent="0.25">
      <c r="B28" s="36" t="s">
        <v>43</v>
      </c>
      <c r="C28" s="36" t="s">
        <v>48</v>
      </c>
    </row>
    <row r="29" spans="2:10" ht="15" customHeight="1" x14ac:dyDescent="0.25">
      <c r="B29" s="36"/>
    </row>
  </sheetData>
  <dataValidations disablePrompts="1" count="1">
    <dataValidation type="whole" allowBlank="1" showInputMessage="1" showErrorMessage="1" sqref="L7"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7" r:id="rId1" xr:uid="{C9E94AD1-FB97-4D15-B2AE-0F2E8B775809}"/>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0</xdr:col>
                    <xdr:colOff>180975</xdr:colOff>
                    <xdr:row>22</xdr:row>
                    <xdr:rowOff>28575</xdr:rowOff>
                  </from>
                  <to>
                    <xdr:col>9</xdr:col>
                    <xdr:colOff>742950</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F89"/>
  <sheetViews>
    <sheetView showGridLines="0" showRowColHeaders="0" workbookViewId="0"/>
  </sheetViews>
  <sheetFormatPr baseColWidth="10" defaultColWidth="0" defaultRowHeight="16.5" zeroHeight="1" x14ac:dyDescent="0.3"/>
  <cols>
    <col min="1" max="1" width="2.7109375" customWidth="1"/>
    <col min="2" max="2" width="16.28515625" style="9" customWidth="1"/>
    <col min="3" max="3" width="20.7109375" style="9" customWidth="1"/>
    <col min="4" max="4" width="75.7109375" style="9" customWidth="1"/>
    <col min="5" max="5" width="2.7109375" customWidth="1"/>
    <col min="6" max="6" width="0" hidden="1" customWidth="1"/>
    <col min="7" max="16384" width="11.42578125" hidden="1"/>
  </cols>
  <sheetData>
    <row r="1" spans="2:4" ht="15" customHeight="1" x14ac:dyDescent="0.3">
      <c r="D1" s="21" t="s">
        <v>6</v>
      </c>
    </row>
    <row r="2" spans="2:4" ht="15" customHeight="1" x14ac:dyDescent="0.25">
      <c r="B2" s="27" t="s">
        <v>39</v>
      </c>
      <c r="C2" s="27"/>
      <c r="D2" s="27"/>
    </row>
    <row r="3" spans="2:4" ht="15" customHeight="1" x14ac:dyDescent="0.25">
      <c r="B3" s="27" t="s">
        <v>40</v>
      </c>
      <c r="C3" s="27"/>
      <c r="D3" s="27"/>
    </row>
    <row r="4" spans="2:4" ht="15" customHeight="1" x14ac:dyDescent="0.25">
      <c r="B4" s="27" t="s">
        <v>34</v>
      </c>
      <c r="C4" s="27"/>
      <c r="D4"/>
    </row>
    <row r="5" spans="2:4" ht="15" customHeight="1" x14ac:dyDescent="0.25">
      <c r="B5" s="28" t="s">
        <v>41</v>
      </c>
      <c r="C5" s="28"/>
      <c r="D5"/>
    </row>
    <row r="6" spans="2:4" ht="6" customHeight="1" x14ac:dyDescent="0.25">
      <c r="B6" s="11"/>
      <c r="C6" s="11"/>
      <c r="D6" s="11"/>
    </row>
    <row r="7" spans="2:4" ht="15" customHeight="1" x14ac:dyDescent="0.3">
      <c r="B7" s="52" t="s">
        <v>3</v>
      </c>
      <c r="C7" s="52" t="s">
        <v>9</v>
      </c>
      <c r="D7" s="52" t="s">
        <v>0</v>
      </c>
    </row>
    <row r="8" spans="2:4" ht="15" customHeight="1" x14ac:dyDescent="0.3">
      <c r="B8" s="42">
        <v>2017</v>
      </c>
      <c r="C8" s="43" t="s">
        <v>22</v>
      </c>
      <c r="D8" s="44">
        <v>66.322302480000005</v>
      </c>
    </row>
    <row r="9" spans="2:4" ht="15" customHeight="1" x14ac:dyDescent="0.3">
      <c r="B9" s="42">
        <v>2017</v>
      </c>
      <c r="C9" s="43" t="s">
        <v>11</v>
      </c>
      <c r="D9" s="44">
        <v>76.615431999999998</v>
      </c>
    </row>
    <row r="10" spans="2:4" ht="15" customHeight="1" x14ac:dyDescent="0.3">
      <c r="B10" s="42">
        <v>2017</v>
      </c>
      <c r="C10" s="43" t="s">
        <v>12</v>
      </c>
      <c r="D10" s="44">
        <v>81.492524779999997</v>
      </c>
    </row>
    <row r="11" spans="2:4" ht="15" customHeight="1" x14ac:dyDescent="0.3">
      <c r="B11" s="42">
        <v>2017</v>
      </c>
      <c r="C11" s="43" t="s">
        <v>13</v>
      </c>
      <c r="D11" s="44">
        <v>79.856094970000001</v>
      </c>
    </row>
    <row r="12" spans="2:4" ht="15" customHeight="1" x14ac:dyDescent="0.3">
      <c r="B12" s="42">
        <v>2017</v>
      </c>
      <c r="C12" s="43" t="s">
        <v>14</v>
      </c>
      <c r="D12" s="44">
        <v>84.271235790000006</v>
      </c>
    </row>
    <row r="13" spans="2:4" ht="15" customHeight="1" x14ac:dyDescent="0.3">
      <c r="B13" s="42">
        <v>2017</v>
      </c>
      <c r="C13" s="43" t="s">
        <v>15</v>
      </c>
      <c r="D13" s="44">
        <v>80.970379080000001</v>
      </c>
    </row>
    <row r="14" spans="2:4" ht="15" customHeight="1" x14ac:dyDescent="0.3">
      <c r="B14" s="42">
        <v>2017</v>
      </c>
      <c r="C14" s="43" t="s">
        <v>16</v>
      </c>
      <c r="D14" s="44">
        <v>79.727308359999995</v>
      </c>
    </row>
    <row r="15" spans="2:4" ht="15" customHeight="1" x14ac:dyDescent="0.3">
      <c r="B15" s="42">
        <v>2017</v>
      </c>
      <c r="C15" s="43" t="s">
        <v>17</v>
      </c>
      <c r="D15" s="44">
        <v>82.858782689999998</v>
      </c>
    </row>
    <row r="16" spans="2:4" ht="15" customHeight="1" x14ac:dyDescent="0.3">
      <c r="B16" s="42">
        <v>2017</v>
      </c>
      <c r="C16" s="43" t="s">
        <v>18</v>
      </c>
      <c r="D16" s="44">
        <v>88.661179239999996</v>
      </c>
    </row>
    <row r="17" spans="2:4" ht="15" customHeight="1" x14ac:dyDescent="0.3">
      <c r="B17" s="42">
        <v>2017</v>
      </c>
      <c r="C17" s="43" t="s">
        <v>19</v>
      </c>
      <c r="D17" s="44">
        <v>80.434234840000002</v>
      </c>
    </row>
    <row r="18" spans="2:4" ht="15" customHeight="1" x14ac:dyDescent="0.3">
      <c r="B18" s="42">
        <v>2017</v>
      </c>
      <c r="C18" s="43" t="s">
        <v>20</v>
      </c>
      <c r="D18" s="44">
        <v>66.239711069999998</v>
      </c>
    </row>
    <row r="19" spans="2:4" ht="15" customHeight="1" x14ac:dyDescent="0.3">
      <c r="B19" s="42">
        <v>2017</v>
      </c>
      <c r="C19" s="43" t="s">
        <v>21</v>
      </c>
      <c r="D19" s="44">
        <v>85.465311610000001</v>
      </c>
    </row>
    <row r="20" spans="2:4" ht="15" customHeight="1" x14ac:dyDescent="0.25">
      <c r="B20" s="29">
        <v>2018</v>
      </c>
      <c r="C20" s="24" t="s">
        <v>22</v>
      </c>
      <c r="D20" s="40">
        <v>69.108012770000002</v>
      </c>
    </row>
    <row r="21" spans="2:4" ht="15" customHeight="1" x14ac:dyDescent="0.25">
      <c r="B21" s="29">
        <v>2018</v>
      </c>
      <c r="C21" s="24" t="s">
        <v>11</v>
      </c>
      <c r="D21" s="40">
        <v>85.990257009999993</v>
      </c>
    </row>
    <row r="22" spans="2:4" ht="15" customHeight="1" x14ac:dyDescent="0.25">
      <c r="B22" s="29">
        <v>2018</v>
      </c>
      <c r="C22" s="24" t="s">
        <v>12</v>
      </c>
      <c r="D22" s="40">
        <v>79.763704570000002</v>
      </c>
    </row>
    <row r="23" spans="2:4" ht="15" customHeight="1" x14ac:dyDescent="0.25">
      <c r="B23" s="29">
        <v>2018</v>
      </c>
      <c r="C23" s="24" t="s">
        <v>13</v>
      </c>
      <c r="D23" s="40">
        <v>82.447225489999994</v>
      </c>
    </row>
    <row r="24" spans="2:4" ht="15" customHeight="1" x14ac:dyDescent="0.25">
      <c r="B24" s="30">
        <v>2018</v>
      </c>
      <c r="C24" s="24" t="s">
        <v>14</v>
      </c>
      <c r="D24" s="40">
        <v>85.753681619999995</v>
      </c>
    </row>
    <row r="25" spans="2:4" ht="15" customHeight="1" x14ac:dyDescent="0.25">
      <c r="B25" s="30">
        <v>2018</v>
      </c>
      <c r="C25" s="24" t="s">
        <v>15</v>
      </c>
      <c r="D25" s="40">
        <v>79.235959460000004</v>
      </c>
    </row>
    <row r="26" spans="2:4" ht="15" customHeight="1" x14ac:dyDescent="0.25">
      <c r="B26" s="30">
        <v>2018</v>
      </c>
      <c r="C26" s="24" t="s">
        <v>16</v>
      </c>
      <c r="D26" s="40">
        <v>74.34766784</v>
      </c>
    </row>
    <row r="27" spans="2:4" ht="15" customHeight="1" x14ac:dyDescent="0.25">
      <c r="B27" s="30">
        <v>2018</v>
      </c>
      <c r="C27" s="24" t="s">
        <v>17</v>
      </c>
      <c r="D27" s="40">
        <v>87.569292790000006</v>
      </c>
    </row>
    <row r="28" spans="2:4" ht="15" customHeight="1" x14ac:dyDescent="0.25">
      <c r="B28" s="25">
        <v>2018</v>
      </c>
      <c r="C28" s="24" t="s">
        <v>18</v>
      </c>
      <c r="D28" s="40">
        <v>90.79315751</v>
      </c>
    </row>
    <row r="29" spans="2:4" ht="15" customHeight="1" x14ac:dyDescent="0.25">
      <c r="B29" s="25">
        <v>2018</v>
      </c>
      <c r="C29" s="24" t="s">
        <v>19</v>
      </c>
      <c r="D29" s="40">
        <v>93.594266200000007</v>
      </c>
    </row>
    <row r="30" spans="2:4" ht="15" customHeight="1" x14ac:dyDescent="0.25">
      <c r="B30" s="25">
        <v>2018</v>
      </c>
      <c r="C30" s="24" t="s">
        <v>20</v>
      </c>
      <c r="D30" s="40">
        <v>80.470631049999994</v>
      </c>
    </row>
    <row r="31" spans="2:4" ht="15" customHeight="1" x14ac:dyDescent="0.25">
      <c r="B31" s="25">
        <v>2018</v>
      </c>
      <c r="C31" s="24" t="s">
        <v>21</v>
      </c>
      <c r="D31" s="40">
        <v>89.900050390000004</v>
      </c>
    </row>
    <row r="32" spans="2:4" ht="15" customHeight="1" x14ac:dyDescent="0.25">
      <c r="B32" s="25">
        <v>2019</v>
      </c>
      <c r="C32" s="24" t="s">
        <v>10</v>
      </c>
      <c r="D32" s="40">
        <v>74.090094629999996</v>
      </c>
    </row>
    <row r="33" spans="2:4" ht="15" customHeight="1" x14ac:dyDescent="0.25">
      <c r="B33" s="25">
        <v>2019</v>
      </c>
      <c r="C33" s="24" t="s">
        <v>11</v>
      </c>
      <c r="D33" s="40">
        <v>109.92916737</v>
      </c>
    </row>
    <row r="34" spans="2:4" ht="15" customHeight="1" x14ac:dyDescent="0.25">
      <c r="B34" s="25">
        <v>2019</v>
      </c>
      <c r="C34" s="24" t="s">
        <v>12</v>
      </c>
      <c r="D34" s="40">
        <v>179.08337533</v>
      </c>
    </row>
    <row r="35" spans="2:4" ht="15" customHeight="1" x14ac:dyDescent="0.25">
      <c r="B35" s="25">
        <v>2019</v>
      </c>
      <c r="C35" s="24" t="s">
        <v>13</v>
      </c>
      <c r="D35" s="40">
        <v>151.6336301</v>
      </c>
    </row>
    <row r="36" spans="2:4" ht="15" customHeight="1" x14ac:dyDescent="0.25">
      <c r="B36" s="25">
        <v>2019</v>
      </c>
      <c r="C36" s="24" t="s">
        <v>14</v>
      </c>
      <c r="D36" s="40">
        <v>197.42566772999999</v>
      </c>
    </row>
    <row r="37" spans="2:4" ht="15" customHeight="1" x14ac:dyDescent="0.25">
      <c r="B37" s="25">
        <v>2019</v>
      </c>
      <c r="C37" s="24" t="s">
        <v>15</v>
      </c>
      <c r="D37" s="40">
        <v>142.05302649000001</v>
      </c>
    </row>
    <row r="38" spans="2:4" ht="15" customHeight="1" x14ac:dyDescent="0.25">
      <c r="B38" s="25">
        <v>2019</v>
      </c>
      <c r="C38" s="24" t="s">
        <v>16</v>
      </c>
      <c r="D38" s="40">
        <v>118.06232152</v>
      </c>
    </row>
    <row r="39" spans="2:4" ht="15" customHeight="1" x14ac:dyDescent="0.25">
      <c r="B39" s="25">
        <v>2019</v>
      </c>
      <c r="C39" s="24" t="s">
        <v>17</v>
      </c>
      <c r="D39" s="40">
        <v>161.7153816</v>
      </c>
    </row>
    <row r="40" spans="2:4" ht="15" customHeight="1" x14ac:dyDescent="0.25">
      <c r="B40" s="25">
        <v>2019</v>
      </c>
      <c r="C40" s="24" t="s">
        <v>18</v>
      </c>
      <c r="D40" s="40">
        <v>124.21048211</v>
      </c>
    </row>
    <row r="41" spans="2:4" ht="15" customHeight="1" x14ac:dyDescent="0.25">
      <c r="B41" s="25">
        <v>2019</v>
      </c>
      <c r="C41" s="24" t="s">
        <v>19</v>
      </c>
      <c r="D41" s="40">
        <v>131.75849711999999</v>
      </c>
    </row>
    <row r="42" spans="2:4" ht="15" customHeight="1" x14ac:dyDescent="0.3">
      <c r="B42" s="34">
        <v>2019</v>
      </c>
      <c r="C42" s="35" t="s">
        <v>20</v>
      </c>
      <c r="D42" s="40">
        <v>139.16512682999999</v>
      </c>
    </row>
    <row r="43" spans="2:4" ht="15" customHeight="1" x14ac:dyDescent="0.3">
      <c r="B43" s="34">
        <v>2019</v>
      </c>
      <c r="C43" s="35" t="s">
        <v>21</v>
      </c>
      <c r="D43" s="41">
        <v>148.75692928000001</v>
      </c>
    </row>
    <row r="44" spans="2:4" ht="15" customHeight="1" x14ac:dyDescent="0.3">
      <c r="B44" s="34">
        <v>2020</v>
      </c>
      <c r="C44" s="35" t="s">
        <v>22</v>
      </c>
      <c r="D44" s="41">
        <v>44.250797919999997</v>
      </c>
    </row>
    <row r="45" spans="2:4" ht="15" customHeight="1" x14ac:dyDescent="0.3">
      <c r="B45" s="34">
        <v>2020</v>
      </c>
      <c r="C45" s="35" t="s">
        <v>11</v>
      </c>
      <c r="D45" s="41">
        <v>51.023293580000001</v>
      </c>
    </row>
    <row r="46" spans="2:4" ht="15" customHeight="1" x14ac:dyDescent="0.3">
      <c r="B46" s="34">
        <v>2020</v>
      </c>
      <c r="C46" s="35" t="s">
        <v>12</v>
      </c>
      <c r="D46" s="41">
        <v>95.500867909999997</v>
      </c>
    </row>
    <row r="47" spans="2:4" ht="15" customHeight="1" x14ac:dyDescent="0.3">
      <c r="B47" s="34">
        <v>2020</v>
      </c>
      <c r="C47" s="35" t="s">
        <v>13</v>
      </c>
      <c r="D47" s="41">
        <v>59.365026039999996</v>
      </c>
    </row>
    <row r="48" spans="2:4" ht="15" customHeight="1" x14ac:dyDescent="0.3">
      <c r="B48" s="34">
        <v>2020</v>
      </c>
      <c r="C48" s="35" t="s">
        <v>14</v>
      </c>
      <c r="D48" s="41">
        <v>75.890307410000005</v>
      </c>
    </row>
    <row r="49" spans="2:4" ht="15" customHeight="1" x14ac:dyDescent="0.3">
      <c r="B49" s="34">
        <v>2020</v>
      </c>
      <c r="C49" s="35" t="s">
        <v>15</v>
      </c>
      <c r="D49" s="41">
        <v>102.50013998999999</v>
      </c>
    </row>
    <row r="50" spans="2:4" ht="15" customHeight="1" x14ac:dyDescent="0.3">
      <c r="B50" s="34">
        <v>2020</v>
      </c>
      <c r="C50" s="35" t="s">
        <v>16</v>
      </c>
      <c r="D50" s="41">
        <v>84.707990370000005</v>
      </c>
    </row>
    <row r="51" spans="2:4" ht="15" customHeight="1" x14ac:dyDescent="0.3">
      <c r="B51" s="34">
        <v>2020</v>
      </c>
      <c r="C51" s="35" t="s">
        <v>17</v>
      </c>
      <c r="D51" s="41">
        <v>86.933758889999993</v>
      </c>
    </row>
    <row r="52" spans="2:4" ht="15" customHeight="1" x14ac:dyDescent="0.3">
      <c r="B52" s="34">
        <v>2020</v>
      </c>
      <c r="C52" s="35" t="s">
        <v>18</v>
      </c>
      <c r="D52" s="41">
        <v>109.92636766</v>
      </c>
    </row>
    <row r="53" spans="2:4" ht="15" customHeight="1" x14ac:dyDescent="0.3">
      <c r="B53" s="34">
        <v>2020</v>
      </c>
      <c r="C53" s="35" t="s">
        <v>19</v>
      </c>
      <c r="D53" s="41">
        <v>115.73016406000001</v>
      </c>
    </row>
    <row r="54" spans="2:4" ht="15" customHeight="1" x14ac:dyDescent="0.3">
      <c r="B54" s="34">
        <v>2020</v>
      </c>
      <c r="C54" s="35" t="s">
        <v>20</v>
      </c>
      <c r="D54" s="41">
        <v>129.76510443000001</v>
      </c>
    </row>
    <row r="55" spans="2:4" ht="15" customHeight="1" x14ac:dyDescent="0.3">
      <c r="B55" s="34">
        <v>2020</v>
      </c>
      <c r="C55" s="35" t="s">
        <v>21</v>
      </c>
      <c r="D55" s="41">
        <v>148.87731676000001</v>
      </c>
    </row>
    <row r="56" spans="2:4" ht="15" customHeight="1" x14ac:dyDescent="0.3">
      <c r="B56" s="34">
        <v>2021</v>
      </c>
      <c r="C56" s="35" t="s">
        <v>10</v>
      </c>
      <c r="D56" s="41">
        <v>134.37357775000001</v>
      </c>
    </row>
    <row r="57" spans="2:4" ht="15" customHeight="1" x14ac:dyDescent="0.3">
      <c r="B57" s="34">
        <v>2021</v>
      </c>
      <c r="C57" s="35" t="s">
        <v>11</v>
      </c>
      <c r="D57" s="41">
        <v>43.571587010000002</v>
      </c>
    </row>
    <row r="58" spans="2:4" ht="15" customHeight="1" x14ac:dyDescent="0.3">
      <c r="B58" s="34">
        <v>2021</v>
      </c>
      <c r="C58" s="35" t="s">
        <v>12</v>
      </c>
      <c r="D58" s="41">
        <v>52.448135389999997</v>
      </c>
    </row>
    <row r="59" spans="2:4" ht="15" customHeight="1" x14ac:dyDescent="0.3">
      <c r="B59" s="34">
        <v>2021</v>
      </c>
      <c r="C59" s="35" t="s">
        <v>13</v>
      </c>
      <c r="D59" s="41">
        <v>61.176065149999999</v>
      </c>
    </row>
    <row r="60" spans="2:4" ht="15" customHeight="1" x14ac:dyDescent="0.3">
      <c r="B60" s="34">
        <v>2021</v>
      </c>
      <c r="C60" s="35" t="s">
        <v>14</v>
      </c>
      <c r="D60" s="41">
        <v>81.991009579999997</v>
      </c>
    </row>
    <row r="61" spans="2:4" ht="15" customHeight="1" x14ac:dyDescent="0.3">
      <c r="B61" s="34">
        <v>2021</v>
      </c>
      <c r="C61" s="35" t="s">
        <v>15</v>
      </c>
      <c r="D61" s="41">
        <v>86.766944539999997</v>
      </c>
    </row>
    <row r="62" spans="2:4" ht="15" customHeight="1" x14ac:dyDescent="0.3">
      <c r="B62" s="34">
        <v>2021</v>
      </c>
      <c r="C62" s="35" t="s">
        <v>16</v>
      </c>
      <c r="D62" s="41">
        <v>85.069091349999994</v>
      </c>
    </row>
    <row r="63" spans="2:4" ht="15" customHeight="1" x14ac:dyDescent="0.3">
      <c r="B63" s="34">
        <v>2021</v>
      </c>
      <c r="C63" s="35" t="s">
        <v>17</v>
      </c>
      <c r="D63" s="41">
        <v>110.84823856</v>
      </c>
    </row>
    <row r="64" spans="2:4" ht="15" customHeight="1" x14ac:dyDescent="0.3">
      <c r="B64" s="34">
        <v>2021</v>
      </c>
      <c r="C64" s="35" t="s">
        <v>18</v>
      </c>
      <c r="D64" s="41">
        <v>120.07706087</v>
      </c>
    </row>
    <row r="65" spans="2:4" ht="15" customHeight="1" x14ac:dyDescent="0.3">
      <c r="B65" s="34">
        <v>2021</v>
      </c>
      <c r="C65" s="35" t="s">
        <v>19</v>
      </c>
      <c r="D65" s="41">
        <v>112.00337043</v>
      </c>
    </row>
    <row r="66" spans="2:4" ht="15" customHeight="1" x14ac:dyDescent="0.3">
      <c r="B66" s="34">
        <v>2021</v>
      </c>
      <c r="C66" s="35" t="s">
        <v>20</v>
      </c>
      <c r="D66" s="41">
        <v>127.10008357</v>
      </c>
    </row>
    <row r="67" spans="2:4" ht="15" customHeight="1" x14ac:dyDescent="0.3">
      <c r="B67" s="34">
        <v>2021</v>
      </c>
      <c r="C67" s="35" t="s">
        <v>21</v>
      </c>
      <c r="D67" s="41">
        <v>161.76426395999999</v>
      </c>
    </row>
    <row r="68" spans="2:4" ht="15" customHeight="1" x14ac:dyDescent="0.3">
      <c r="B68" s="34">
        <v>2022</v>
      </c>
      <c r="C68" s="35" t="s">
        <v>46</v>
      </c>
      <c r="D68" s="41">
        <v>17.009630999999999</v>
      </c>
    </row>
    <row r="69" spans="2:4" ht="15" customHeight="1" x14ac:dyDescent="0.3">
      <c r="B69" s="34">
        <v>2022</v>
      </c>
      <c r="C69" s="35" t="s">
        <v>11</v>
      </c>
      <c r="D69" s="41">
        <v>25.179181369999998</v>
      </c>
    </row>
    <row r="70" spans="2:4" ht="15" customHeight="1" x14ac:dyDescent="0.3">
      <c r="B70" s="34">
        <v>2022</v>
      </c>
      <c r="C70" s="35" t="s">
        <v>12</v>
      </c>
      <c r="D70" s="41">
        <v>24.715829549999999</v>
      </c>
    </row>
    <row r="71" spans="2:4" ht="15" customHeight="1" x14ac:dyDescent="0.3">
      <c r="B71" s="34">
        <v>2022</v>
      </c>
      <c r="C71" s="35" t="s">
        <v>13</v>
      </c>
      <c r="D71" s="41">
        <v>26.527398359999999</v>
      </c>
    </row>
    <row r="72" spans="2:4" ht="15" customHeight="1" x14ac:dyDescent="0.3">
      <c r="B72" s="34">
        <v>2022</v>
      </c>
      <c r="C72" s="35" t="s">
        <v>14</v>
      </c>
      <c r="D72" s="41">
        <v>34.510527080000003</v>
      </c>
    </row>
    <row r="73" spans="2:4" ht="15" customHeight="1" x14ac:dyDescent="0.3">
      <c r="B73" s="34">
        <v>2022</v>
      </c>
      <c r="C73" s="35" t="s">
        <v>15</v>
      </c>
      <c r="D73" s="41">
        <v>87.499265469999997</v>
      </c>
    </row>
    <row r="74" spans="2:4" ht="15" customHeight="1" x14ac:dyDescent="0.25">
      <c r="B74" s="25">
        <v>2022</v>
      </c>
      <c r="C74" s="24" t="s">
        <v>16</v>
      </c>
      <c r="D74" s="40">
        <v>40.785739540000002</v>
      </c>
    </row>
    <row r="75" spans="2:4" ht="15" customHeight="1" x14ac:dyDescent="0.25">
      <c r="B75" s="25">
        <v>2022</v>
      </c>
      <c r="C75" s="24" t="s">
        <v>17</v>
      </c>
      <c r="D75" s="40">
        <v>47.37783443</v>
      </c>
    </row>
    <row r="76" spans="2:4" ht="15" customHeight="1" x14ac:dyDescent="0.25">
      <c r="B76" s="25">
        <v>2022</v>
      </c>
      <c r="C76" s="24" t="s">
        <v>18</v>
      </c>
      <c r="D76" s="40">
        <v>51.402581189999999</v>
      </c>
    </row>
    <row r="77" spans="2:4" ht="15" customHeight="1" x14ac:dyDescent="0.25">
      <c r="B77" s="25">
        <v>2022</v>
      </c>
      <c r="C77" s="24" t="s">
        <v>19</v>
      </c>
      <c r="D77" s="40">
        <v>55.936631390000002</v>
      </c>
    </row>
    <row r="78" spans="2:4" ht="15" customHeight="1" x14ac:dyDescent="0.25">
      <c r="B78" s="25">
        <v>2022</v>
      </c>
      <c r="C78" s="24" t="s">
        <v>20</v>
      </c>
      <c r="D78" s="40">
        <v>58.6861861</v>
      </c>
    </row>
    <row r="79" spans="2:4" ht="15" customHeight="1" x14ac:dyDescent="0.25">
      <c r="B79" s="25">
        <v>2022</v>
      </c>
      <c r="C79" s="24" t="s">
        <v>21</v>
      </c>
      <c r="D79" s="40">
        <v>63.057266779999999</v>
      </c>
    </row>
    <row r="80" spans="2:4" ht="15" customHeight="1" x14ac:dyDescent="0.25">
      <c r="B80" s="26">
        <v>2023</v>
      </c>
      <c r="C80" s="24" t="s">
        <v>10</v>
      </c>
      <c r="D80" s="40">
        <v>8.3810955600000003</v>
      </c>
    </row>
    <row r="81" spans="2:4" ht="15" customHeight="1" x14ac:dyDescent="0.25">
      <c r="B81" s="26">
        <v>2023</v>
      </c>
      <c r="C81" s="24" t="s">
        <v>11</v>
      </c>
      <c r="D81" s="40">
        <v>22.92165649</v>
      </c>
    </row>
    <row r="82" spans="2:4" ht="15" customHeight="1" x14ac:dyDescent="0.25">
      <c r="B82" s="26">
        <v>2023</v>
      </c>
      <c r="C82" s="24" t="s">
        <v>12</v>
      </c>
      <c r="D82" s="40">
        <v>16.208126140000001</v>
      </c>
    </row>
    <row r="83" spans="2:4" ht="12" customHeight="1" x14ac:dyDescent="0.25">
      <c r="B83" s="17"/>
      <c r="C83" s="14"/>
      <c r="D83" s="14"/>
    </row>
    <row r="84" spans="2:4" ht="12" customHeight="1" x14ac:dyDescent="0.25">
      <c r="B84" s="37" t="s">
        <v>47</v>
      </c>
      <c r="C84"/>
      <c r="D84" s="37"/>
    </row>
    <row r="85" spans="2:4" ht="12" customHeight="1" x14ac:dyDescent="0.25">
      <c r="B85" s="36" t="s">
        <v>23</v>
      </c>
      <c r="C85"/>
      <c r="D85" s="36"/>
    </row>
    <row r="86" spans="2:4" ht="12" customHeight="1" x14ac:dyDescent="0.25">
      <c r="B86" s="50" t="s">
        <v>44</v>
      </c>
      <c r="C86"/>
      <c r="D86" s="36"/>
    </row>
    <row r="87" spans="2:4" ht="12" customHeight="1" x14ac:dyDescent="0.25">
      <c r="B87" s="36" t="s">
        <v>43</v>
      </c>
      <c r="C87" s="36" t="s">
        <v>48</v>
      </c>
      <c r="D87" s="36"/>
    </row>
    <row r="88" spans="2:4" ht="15" customHeight="1" x14ac:dyDescent="0.25">
      <c r="B88" s="53"/>
      <c r="C88" s="53"/>
      <c r="D88" s="53"/>
    </row>
    <row r="89" spans="2:4" ht="15" hidden="1" customHeight="1" x14ac:dyDescent="0.3"/>
  </sheetData>
  <mergeCells count="1">
    <mergeCell ref="B88:D88"/>
  </mergeCells>
  <hyperlinks>
    <hyperlink ref="D1" location="Gráfica!A1" display="Ver gráfica" xr:uid="{00000000-0004-0000-0100-000000000000}"/>
    <hyperlink ref="B86" r:id="rId1" xr:uid="{1917FDF0-1E2B-4C41-9BA0-C468B1384229}"/>
  </hyperlinks>
  <printOptions horizontalCentered="1"/>
  <pageMargins left="0.70866141732283472" right="0.70866141732283472" top="0.74803149606299213" bottom="0.74803149606299213" header="0.31496062992125984" footer="0.31496062992125984"/>
  <pageSetup scale="79"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69"/>
  <sheetViews>
    <sheetView showGridLines="0" showRowColHeaders="0" zoomScaleNormal="100" workbookViewId="0"/>
  </sheetViews>
  <sheetFormatPr baseColWidth="10" defaultColWidth="0" defaultRowHeight="14.25" customHeight="1" zeroHeight="1" x14ac:dyDescent="0.2"/>
  <cols>
    <col min="1" max="1" width="2.7109375" style="15" customWidth="1"/>
    <col min="2" max="2" width="94" style="15" customWidth="1"/>
    <col min="3" max="3" width="2.7109375" style="15" customWidth="1"/>
    <col min="4" max="16384" width="12.5703125" style="15" hidden="1"/>
  </cols>
  <sheetData>
    <row r="1" spans="2:2" ht="15" customHeight="1" x14ac:dyDescent="0.3">
      <c r="B1" s="20" t="s">
        <v>6</v>
      </c>
    </row>
    <row r="2" spans="2:2" ht="15" customHeight="1" x14ac:dyDescent="0.25">
      <c r="B2" s="31" t="s">
        <v>35</v>
      </c>
    </row>
    <row r="3" spans="2:2" ht="38.25" x14ac:dyDescent="0.2">
      <c r="B3" s="32" t="s">
        <v>42</v>
      </c>
    </row>
    <row r="4" spans="2:2" ht="15" customHeight="1" x14ac:dyDescent="0.2">
      <c r="B4" s="32" t="s">
        <v>36</v>
      </c>
    </row>
    <row r="5" spans="2:2" ht="15" customHeight="1" x14ac:dyDescent="0.2">
      <c r="B5" s="32" t="s">
        <v>37</v>
      </c>
    </row>
    <row r="6" spans="2:2" ht="65.25" customHeight="1" x14ac:dyDescent="0.2">
      <c r="B6" s="32" t="s">
        <v>38</v>
      </c>
    </row>
    <row r="7" spans="2:2" ht="15" customHeight="1" x14ac:dyDescent="0.2">
      <c r="B7" s="32"/>
    </row>
    <row r="8" spans="2:2" ht="15" customHeight="1" x14ac:dyDescent="0.25">
      <c r="B8" s="31" t="s">
        <v>0</v>
      </c>
    </row>
    <row r="9" spans="2:2" ht="244.5" customHeight="1" x14ac:dyDescent="0.2">
      <c r="B9" s="32" t="s">
        <v>45</v>
      </c>
    </row>
    <row r="10" spans="2:2" ht="15" customHeight="1" x14ac:dyDescent="0.2">
      <c r="B10" s="32"/>
    </row>
    <row r="11" spans="2:2" ht="51" x14ac:dyDescent="0.2">
      <c r="B11" s="32" t="s">
        <v>24</v>
      </c>
    </row>
    <row r="12" spans="2:2" ht="15" customHeight="1" x14ac:dyDescent="0.2">
      <c r="B12" s="32"/>
    </row>
    <row r="13" spans="2:2" ht="15" customHeight="1" x14ac:dyDescent="0.25">
      <c r="B13" s="31" t="s">
        <v>25</v>
      </c>
    </row>
    <row r="14" spans="2:2" ht="63.75" x14ac:dyDescent="0.2">
      <c r="B14" s="32" t="s">
        <v>26</v>
      </c>
    </row>
    <row r="15" spans="2:2" ht="15" customHeight="1" x14ac:dyDescent="0.2">
      <c r="B15" s="32"/>
    </row>
    <row r="16" spans="2:2" ht="24.75" customHeight="1" x14ac:dyDescent="0.2">
      <c r="B16" s="32" t="s">
        <v>27</v>
      </c>
    </row>
    <row r="17" spans="2:2" ht="15" customHeight="1" x14ac:dyDescent="0.2">
      <c r="B17" s="32"/>
    </row>
    <row r="18" spans="2:2" x14ac:dyDescent="0.2">
      <c r="B18" s="45" t="s">
        <v>28</v>
      </c>
    </row>
    <row r="19" spans="2:2" x14ac:dyDescent="0.2">
      <c r="B19" s="33" t="s">
        <v>29</v>
      </c>
    </row>
    <row r="20" spans="2:2" x14ac:dyDescent="0.2">
      <c r="B20" s="33" t="s">
        <v>30</v>
      </c>
    </row>
    <row r="21" spans="2:2" x14ac:dyDescent="0.2">
      <c r="B21" s="33" t="s">
        <v>31</v>
      </c>
    </row>
    <row r="22" spans="2:2" x14ac:dyDescent="0.2">
      <c r="B22" s="33" t="s">
        <v>32</v>
      </c>
    </row>
    <row r="23" spans="2:2" ht="15" x14ac:dyDescent="0.25">
      <c r="B23" s="46"/>
    </row>
    <row r="24" spans="2:2" x14ac:dyDescent="0.2">
      <c r="B24" s="32" t="s">
        <v>7</v>
      </c>
    </row>
    <row r="25" spans="2:2" x14ac:dyDescent="0.2">
      <c r="B25" s="51" t="s">
        <v>33</v>
      </c>
    </row>
    <row r="26" spans="2:2" ht="15" customHeight="1" x14ac:dyDescent="0.2">
      <c r="B26" s="32"/>
    </row>
    <row r="27" spans="2:2" hidden="1" x14ac:dyDescent="0.2">
      <c r="B27" s="32"/>
    </row>
    <row r="28" spans="2:2" hidden="1" x14ac:dyDescent="0.2">
      <c r="B28" s="32"/>
    </row>
    <row r="29" spans="2:2" hidden="1" x14ac:dyDescent="0.2">
      <c r="B29" s="32"/>
    </row>
    <row r="30" spans="2:2" ht="15.75" hidden="1" x14ac:dyDescent="0.25">
      <c r="B30" s="31"/>
    </row>
    <row r="31" spans="2:2" hidden="1" x14ac:dyDescent="0.2">
      <c r="B31" s="32"/>
    </row>
    <row r="32" spans="2:2" hidden="1" x14ac:dyDescent="0.2">
      <c r="B32" s="32"/>
    </row>
    <row r="33" spans="2:2" ht="26.25" hidden="1" customHeight="1" x14ac:dyDescent="0.2">
      <c r="B33" s="32"/>
    </row>
    <row r="34" spans="2:2" hidden="1" x14ac:dyDescent="0.2">
      <c r="B34" s="32"/>
    </row>
    <row r="35" spans="2:2" hidden="1" x14ac:dyDescent="0.2">
      <c r="B35" s="45"/>
    </row>
    <row r="36" spans="2:2" hidden="1" x14ac:dyDescent="0.2">
      <c r="B36" s="33"/>
    </row>
    <row r="37" spans="2:2" hidden="1" x14ac:dyDescent="0.2">
      <c r="B37" s="33"/>
    </row>
    <row r="38" spans="2:2" hidden="1" x14ac:dyDescent="0.2">
      <c r="B38" s="33"/>
    </row>
    <row r="39" spans="2:2" hidden="1" x14ac:dyDescent="0.2">
      <c r="B39" s="33"/>
    </row>
    <row r="40" spans="2:2" ht="15" hidden="1" x14ac:dyDescent="0.25">
      <c r="B40" s="46"/>
    </row>
    <row r="41" spans="2:2" hidden="1" x14ac:dyDescent="0.2">
      <c r="B41" s="47"/>
    </row>
    <row r="42" spans="2:2" ht="16.5" hidden="1" x14ac:dyDescent="0.3">
      <c r="B42" s="48"/>
    </row>
    <row r="43" spans="2:2" ht="15" hidden="1" customHeight="1" x14ac:dyDescent="0.25">
      <c r="B43" s="31"/>
    </row>
    <row r="44" spans="2:2" ht="15.75" hidden="1" x14ac:dyDescent="0.25">
      <c r="B44" s="31"/>
    </row>
    <row r="45" spans="2:2" ht="15.75" hidden="1" x14ac:dyDescent="0.25">
      <c r="B45" s="31"/>
    </row>
    <row r="46" spans="2:2" ht="15.75" hidden="1" x14ac:dyDescent="0.25">
      <c r="B46" s="31"/>
    </row>
    <row r="47" spans="2:2" ht="15.75" hidden="1" x14ac:dyDescent="0.25">
      <c r="B47" s="31"/>
    </row>
    <row r="48" spans="2:2" ht="15.75" hidden="1" x14ac:dyDescent="0.25">
      <c r="B48" s="31"/>
    </row>
    <row r="49" spans="2:2" ht="15.75" hidden="1" x14ac:dyDescent="0.25">
      <c r="B49" s="31"/>
    </row>
    <row r="50" spans="2:2" ht="15.75" hidden="1" x14ac:dyDescent="0.25">
      <c r="B50" s="31"/>
    </row>
    <row r="51" spans="2:2" ht="15.75" hidden="1" x14ac:dyDescent="0.25">
      <c r="B51" s="31"/>
    </row>
    <row r="52" spans="2:2" ht="15.75" hidden="1" x14ac:dyDescent="0.25">
      <c r="B52" s="31"/>
    </row>
    <row r="53" spans="2:2" ht="15.75" hidden="1" x14ac:dyDescent="0.25">
      <c r="B53" s="31"/>
    </row>
    <row r="54" spans="2:2" ht="15.75" hidden="1" x14ac:dyDescent="0.25">
      <c r="B54" s="31"/>
    </row>
    <row r="55" spans="2:2" ht="15.75" hidden="1" x14ac:dyDescent="0.25">
      <c r="B55" s="31"/>
    </row>
    <row r="56" spans="2:2" ht="15.75" hidden="1" x14ac:dyDescent="0.25">
      <c r="B56" s="31"/>
    </row>
    <row r="57" spans="2:2" ht="15.75" hidden="1" x14ac:dyDescent="0.25">
      <c r="B57" s="31"/>
    </row>
    <row r="58" spans="2:2" ht="15.75" hidden="1" x14ac:dyDescent="0.25">
      <c r="B58" s="31"/>
    </row>
    <row r="59" spans="2:2" ht="15.75" hidden="1" x14ac:dyDescent="0.25">
      <c r="B59" s="31"/>
    </row>
    <row r="60" spans="2:2" ht="15.75" hidden="1" x14ac:dyDescent="0.25">
      <c r="B60" s="31"/>
    </row>
    <row r="61" spans="2:2" ht="15.75" hidden="1" x14ac:dyDescent="0.25">
      <c r="B61" s="31"/>
    </row>
    <row r="62" spans="2:2" ht="15.75" hidden="1" x14ac:dyDescent="0.25">
      <c r="B62" s="31"/>
    </row>
    <row r="63" spans="2:2" hidden="1" x14ac:dyDescent="0.2">
      <c r="B63" s="32"/>
    </row>
    <row r="64" spans="2:2" hidden="1" x14ac:dyDescent="0.2">
      <c r="B64" s="33"/>
    </row>
    <row r="65" spans="2:2" hidden="1" x14ac:dyDescent="0.2">
      <c r="B65" s="32"/>
    </row>
    <row r="66" spans="2:2" ht="16.5" hidden="1" x14ac:dyDescent="0.3">
      <c r="B66" s="38"/>
    </row>
    <row r="67" spans="2:2" ht="16.5" hidden="1" x14ac:dyDescent="0.3">
      <c r="B67" s="39"/>
    </row>
    <row r="68" spans="2:2" ht="16.5" hidden="1" x14ac:dyDescent="0.3">
      <c r="B68" s="38"/>
    </row>
    <row r="69" spans="2:2" ht="15" hidden="1" customHeight="1" x14ac:dyDescent="0.2"/>
  </sheetData>
  <hyperlinks>
    <hyperlink ref="B1" location="Gráfica!A1" display="Ver gráfica" xr:uid="{615F1A99-4AEA-49D3-AC1E-C6855D59C482}"/>
    <hyperlink ref="B25" r:id="rId1" xr:uid="{F90B41F3-2F92-4247-9F20-9079E0232D04}"/>
  </hyperlinks>
  <printOptions horizontalCentered="1"/>
  <pageMargins left="0.70866141732283472" right="0.70866141732283472" top="0.74803149606299213" bottom="0.74803149606299213" header="0.31496062992125984" footer="0.31496062992125984"/>
  <pageSetup scale="87"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G77"/>
  <sheetViews>
    <sheetView showGridLines="0" zoomScaleNormal="100" workbookViewId="0"/>
  </sheetViews>
  <sheetFormatPr baseColWidth="10" defaultColWidth="9.140625" defaultRowHeight="15" x14ac:dyDescent="0.25"/>
  <cols>
    <col min="1" max="1" width="15.85546875" style="1" bestFit="1" customWidth="1"/>
    <col min="2" max="2" width="13.28515625" style="2" bestFit="1" customWidth="1"/>
    <col min="3" max="3" width="9.42578125" customWidth="1"/>
    <col min="6" max="6" width="11.85546875" bestFit="1" customWidth="1"/>
    <col min="7" max="7" width="12.5703125" bestFit="1" customWidth="1"/>
    <col min="8" max="8" width="11.85546875" customWidth="1"/>
  </cols>
  <sheetData>
    <row r="1" spans="1:7" ht="18.75" x14ac:dyDescent="0.3">
      <c r="A1" s="7" t="s">
        <v>1</v>
      </c>
      <c r="E1" s="7" t="s">
        <v>2</v>
      </c>
    </row>
    <row r="2" spans="1:7" x14ac:dyDescent="0.25">
      <c r="A2" s="6" t="s">
        <v>4</v>
      </c>
      <c r="B2" s="49" t="s">
        <v>0</v>
      </c>
      <c r="E2" s="5" t="s">
        <v>0</v>
      </c>
      <c r="F2" s="6" t="s">
        <v>4</v>
      </c>
      <c r="G2" s="49" t="s">
        <v>0</v>
      </c>
    </row>
    <row r="3" spans="1:7" x14ac:dyDescent="0.25">
      <c r="A3" s="4" t="str">
        <f>Cuadro!C8&amp;"-"&amp;Cuadro!B8</f>
        <v>Ene -2017</v>
      </c>
      <c r="B3" s="18">
        <f>Cuadro!D8</f>
        <v>66.322302480000005</v>
      </c>
      <c r="E3" s="3">
        <v>61</v>
      </c>
      <c r="F3" s="4" t="str">
        <f t="shared" ref="F3:F34" si="0">+INDEX($A$3:$A$199,E3)</f>
        <v>Ene  P/-2022</v>
      </c>
      <c r="G3" s="18">
        <f t="shared" ref="G3:G34" si="1">+INDEX($B$3:$B$199,E3)</f>
        <v>17.009630999999999</v>
      </c>
    </row>
    <row r="4" spans="1:7" x14ac:dyDescent="0.25">
      <c r="A4" s="4" t="str">
        <f>Cuadro!C9&amp;"-"&amp;Cuadro!B9</f>
        <v>Feb-2017</v>
      </c>
      <c r="B4" s="18">
        <f>Cuadro!D9</f>
        <v>76.615431999999998</v>
      </c>
      <c r="E4" s="3">
        <f>+E3+1</f>
        <v>62</v>
      </c>
      <c r="F4" s="4" t="str">
        <f t="shared" si="0"/>
        <v>Feb-2022</v>
      </c>
      <c r="G4" s="18">
        <f t="shared" si="1"/>
        <v>25.179181369999998</v>
      </c>
    </row>
    <row r="5" spans="1:7" x14ac:dyDescent="0.25">
      <c r="A5" s="4" t="str">
        <f>Cuadro!C10&amp;"-"&amp;Cuadro!B10</f>
        <v>Mar-2017</v>
      </c>
      <c r="B5" s="18">
        <f>Cuadro!D10</f>
        <v>81.492524779999997</v>
      </c>
      <c r="E5" s="3">
        <f t="shared" ref="E5:E68" si="2">+E4+1</f>
        <v>63</v>
      </c>
      <c r="F5" s="4" t="str">
        <f t="shared" si="0"/>
        <v>Mar-2022</v>
      </c>
      <c r="G5" s="18">
        <f t="shared" si="1"/>
        <v>24.715829549999999</v>
      </c>
    </row>
    <row r="6" spans="1:7" x14ac:dyDescent="0.25">
      <c r="A6" s="4" t="str">
        <f>Cuadro!C11&amp;"-"&amp;Cuadro!B11</f>
        <v>Abr-2017</v>
      </c>
      <c r="B6" s="18">
        <f>Cuadro!D11</f>
        <v>79.856094970000001</v>
      </c>
      <c r="E6" s="3">
        <f t="shared" si="2"/>
        <v>64</v>
      </c>
      <c r="F6" s="4" t="str">
        <f t="shared" si="0"/>
        <v>Abr-2022</v>
      </c>
      <c r="G6" s="18">
        <f t="shared" si="1"/>
        <v>26.527398359999999</v>
      </c>
    </row>
    <row r="7" spans="1:7" x14ac:dyDescent="0.25">
      <c r="A7" s="4" t="str">
        <f>Cuadro!C12&amp;"-"&amp;Cuadro!B12</f>
        <v>May-2017</v>
      </c>
      <c r="B7" s="18">
        <f>Cuadro!D12</f>
        <v>84.271235790000006</v>
      </c>
      <c r="E7" s="3">
        <f t="shared" si="2"/>
        <v>65</v>
      </c>
      <c r="F7" s="4" t="str">
        <f t="shared" si="0"/>
        <v>May-2022</v>
      </c>
      <c r="G7" s="18">
        <f t="shared" si="1"/>
        <v>34.510527080000003</v>
      </c>
    </row>
    <row r="8" spans="1:7" x14ac:dyDescent="0.25">
      <c r="A8" s="4" t="str">
        <f>Cuadro!C13&amp;"-"&amp;Cuadro!B13</f>
        <v>Jun-2017</v>
      </c>
      <c r="B8" s="18">
        <f>Cuadro!D13</f>
        <v>80.970379080000001</v>
      </c>
      <c r="E8" s="3">
        <f t="shared" si="2"/>
        <v>66</v>
      </c>
      <c r="F8" s="4" t="str">
        <f t="shared" si="0"/>
        <v>Jun-2022</v>
      </c>
      <c r="G8" s="18">
        <f t="shared" si="1"/>
        <v>87.499265469999997</v>
      </c>
    </row>
    <row r="9" spans="1:7" x14ac:dyDescent="0.25">
      <c r="A9" s="4" t="str">
        <f>Cuadro!C14&amp;"-"&amp;Cuadro!B14</f>
        <v>Jul-2017</v>
      </c>
      <c r="B9" s="18">
        <f>Cuadro!D14</f>
        <v>79.727308359999995</v>
      </c>
      <c r="E9" s="3">
        <f t="shared" si="2"/>
        <v>67</v>
      </c>
      <c r="F9" s="4" t="str">
        <f t="shared" si="0"/>
        <v>Jul-2022</v>
      </c>
      <c r="G9" s="18">
        <f t="shared" si="1"/>
        <v>40.785739540000002</v>
      </c>
    </row>
    <row r="10" spans="1:7" x14ac:dyDescent="0.25">
      <c r="A10" s="4" t="str">
        <f>Cuadro!C15&amp;"-"&amp;Cuadro!B15</f>
        <v>Ago-2017</v>
      </c>
      <c r="B10" s="18">
        <f>Cuadro!D15</f>
        <v>82.858782689999998</v>
      </c>
      <c r="E10" s="3">
        <f t="shared" si="2"/>
        <v>68</v>
      </c>
      <c r="F10" s="4" t="str">
        <f t="shared" si="0"/>
        <v>Ago-2022</v>
      </c>
      <c r="G10" s="18">
        <f t="shared" si="1"/>
        <v>47.37783443</v>
      </c>
    </row>
    <row r="11" spans="1:7" x14ac:dyDescent="0.25">
      <c r="A11" s="4" t="str">
        <f>Cuadro!C16&amp;"-"&amp;Cuadro!B16</f>
        <v>Sep-2017</v>
      </c>
      <c r="B11" s="18">
        <f>Cuadro!D16</f>
        <v>88.661179239999996</v>
      </c>
      <c r="E11" s="3">
        <f t="shared" si="2"/>
        <v>69</v>
      </c>
      <c r="F11" s="4" t="str">
        <f t="shared" si="0"/>
        <v>Sep-2022</v>
      </c>
      <c r="G11" s="18">
        <f t="shared" si="1"/>
        <v>51.402581189999999</v>
      </c>
    </row>
    <row r="12" spans="1:7" x14ac:dyDescent="0.25">
      <c r="A12" s="4" t="str">
        <f>Cuadro!C17&amp;"-"&amp;Cuadro!B17</f>
        <v>Oct-2017</v>
      </c>
      <c r="B12" s="18">
        <f>Cuadro!D17</f>
        <v>80.434234840000002</v>
      </c>
      <c r="E12" s="3">
        <f t="shared" si="2"/>
        <v>70</v>
      </c>
      <c r="F12" s="4" t="str">
        <f t="shared" si="0"/>
        <v>Oct-2022</v>
      </c>
      <c r="G12" s="18">
        <f t="shared" si="1"/>
        <v>55.936631390000002</v>
      </c>
    </row>
    <row r="13" spans="1:7" x14ac:dyDescent="0.25">
      <c r="A13" s="4" t="str">
        <f>Cuadro!C18&amp;"-"&amp;Cuadro!B18</f>
        <v>Nov-2017</v>
      </c>
      <c r="B13" s="18">
        <f>Cuadro!D18</f>
        <v>66.239711069999998</v>
      </c>
      <c r="E13" s="3">
        <f t="shared" si="2"/>
        <v>71</v>
      </c>
      <c r="F13" s="4" t="str">
        <f t="shared" si="0"/>
        <v>Nov-2022</v>
      </c>
      <c r="G13" s="18">
        <f t="shared" si="1"/>
        <v>58.6861861</v>
      </c>
    </row>
    <row r="14" spans="1:7" x14ac:dyDescent="0.25">
      <c r="A14" s="4" t="str">
        <f>Cuadro!C19&amp;"-"&amp;Cuadro!B19</f>
        <v>Dic-2017</v>
      </c>
      <c r="B14" s="18">
        <f>Cuadro!D19</f>
        <v>85.465311610000001</v>
      </c>
      <c r="E14" s="3">
        <f t="shared" si="2"/>
        <v>72</v>
      </c>
      <c r="F14" s="4" t="str">
        <f t="shared" si="0"/>
        <v>Dic-2022</v>
      </c>
      <c r="G14" s="18">
        <f t="shared" si="1"/>
        <v>63.057266779999999</v>
      </c>
    </row>
    <row r="15" spans="1:7" x14ac:dyDescent="0.25">
      <c r="A15" s="4" t="str">
        <f>Cuadro!C20&amp;"-"&amp;Cuadro!B20</f>
        <v>Ene -2018</v>
      </c>
      <c r="B15" s="18">
        <f>Cuadro!D20</f>
        <v>69.108012770000002</v>
      </c>
      <c r="E15" s="3">
        <f t="shared" si="2"/>
        <v>73</v>
      </c>
      <c r="F15" s="4" t="str">
        <f t="shared" si="0"/>
        <v>Ene-2023</v>
      </c>
      <c r="G15" s="18">
        <f t="shared" si="1"/>
        <v>8.3810955600000003</v>
      </c>
    </row>
    <row r="16" spans="1:7" x14ac:dyDescent="0.25">
      <c r="A16" s="4" t="str">
        <f>Cuadro!C21&amp;"-"&amp;Cuadro!B21</f>
        <v>Feb-2018</v>
      </c>
      <c r="B16" s="18">
        <f>Cuadro!D21</f>
        <v>85.990257009999993</v>
      </c>
      <c r="E16" s="3">
        <f t="shared" si="2"/>
        <v>74</v>
      </c>
      <c r="F16" s="4" t="str">
        <f t="shared" si="0"/>
        <v>Feb-2023</v>
      </c>
      <c r="G16" s="18">
        <f t="shared" si="1"/>
        <v>22.92165649</v>
      </c>
    </row>
    <row r="17" spans="1:7" x14ac:dyDescent="0.25">
      <c r="A17" s="4" t="str">
        <f>Cuadro!C22&amp;"-"&amp;Cuadro!B22</f>
        <v>Mar-2018</v>
      </c>
      <c r="B17" s="18">
        <f>Cuadro!D22</f>
        <v>79.763704570000002</v>
      </c>
      <c r="E17" s="3">
        <f t="shared" si="2"/>
        <v>75</v>
      </c>
      <c r="F17" s="4" t="str">
        <f t="shared" si="0"/>
        <v>Mar-2023</v>
      </c>
      <c r="G17" s="18">
        <f t="shared" si="1"/>
        <v>16.208126140000001</v>
      </c>
    </row>
    <row r="18" spans="1:7" x14ac:dyDescent="0.25">
      <c r="A18" s="4" t="str">
        <f>Cuadro!C23&amp;"-"&amp;Cuadro!B23</f>
        <v>Abr-2018</v>
      </c>
      <c r="B18" s="18">
        <f>Cuadro!D23</f>
        <v>82.447225489999994</v>
      </c>
      <c r="E18" s="3">
        <f t="shared" si="2"/>
        <v>76</v>
      </c>
      <c r="F18" s="4">
        <f t="shared" si="0"/>
        <v>0</v>
      </c>
      <c r="G18" s="18">
        <f t="shared" si="1"/>
        <v>0</v>
      </c>
    </row>
    <row r="19" spans="1:7" x14ac:dyDescent="0.25">
      <c r="A19" s="4" t="str">
        <f>Cuadro!C24&amp;"-"&amp;Cuadro!B24</f>
        <v>May-2018</v>
      </c>
      <c r="B19" s="18">
        <f>Cuadro!D24</f>
        <v>85.753681619999995</v>
      </c>
      <c r="E19" s="3">
        <f t="shared" si="2"/>
        <v>77</v>
      </c>
      <c r="F19" s="4">
        <f t="shared" si="0"/>
        <v>0</v>
      </c>
      <c r="G19" s="18">
        <f t="shared" si="1"/>
        <v>0</v>
      </c>
    </row>
    <row r="20" spans="1:7" x14ac:dyDescent="0.25">
      <c r="A20" s="4" t="str">
        <f>Cuadro!C25&amp;"-"&amp;Cuadro!B25</f>
        <v>Jun-2018</v>
      </c>
      <c r="B20" s="18">
        <f>Cuadro!D25</f>
        <v>79.235959460000004</v>
      </c>
      <c r="E20" s="3">
        <f t="shared" si="2"/>
        <v>78</v>
      </c>
      <c r="F20" s="4">
        <f t="shared" si="0"/>
        <v>0</v>
      </c>
      <c r="G20" s="18">
        <f t="shared" si="1"/>
        <v>0</v>
      </c>
    </row>
    <row r="21" spans="1:7" x14ac:dyDescent="0.25">
      <c r="A21" s="4" t="str">
        <f>Cuadro!C26&amp;"-"&amp;Cuadro!B26</f>
        <v>Jul-2018</v>
      </c>
      <c r="B21" s="18">
        <f>Cuadro!D26</f>
        <v>74.34766784</v>
      </c>
      <c r="E21" s="3">
        <f t="shared" si="2"/>
        <v>79</v>
      </c>
      <c r="F21" s="4">
        <f t="shared" si="0"/>
        <v>0</v>
      </c>
      <c r="G21" s="18">
        <f t="shared" si="1"/>
        <v>0</v>
      </c>
    </row>
    <row r="22" spans="1:7" x14ac:dyDescent="0.25">
      <c r="A22" s="4" t="str">
        <f>Cuadro!C27&amp;"-"&amp;Cuadro!B27</f>
        <v>Ago-2018</v>
      </c>
      <c r="B22" s="18">
        <f>Cuadro!D27</f>
        <v>87.569292790000006</v>
      </c>
      <c r="E22" s="3">
        <f t="shared" si="2"/>
        <v>80</v>
      </c>
      <c r="F22" s="4">
        <f t="shared" si="0"/>
        <v>0</v>
      </c>
      <c r="G22" s="18">
        <f t="shared" si="1"/>
        <v>0</v>
      </c>
    </row>
    <row r="23" spans="1:7" x14ac:dyDescent="0.25">
      <c r="A23" s="4" t="str">
        <f>Cuadro!C28&amp;"-"&amp;Cuadro!B28</f>
        <v>Sep-2018</v>
      </c>
      <c r="B23" s="18">
        <f>Cuadro!D28</f>
        <v>90.79315751</v>
      </c>
      <c r="E23" s="3">
        <f t="shared" si="2"/>
        <v>81</v>
      </c>
      <c r="F23" s="4">
        <f t="shared" si="0"/>
        <v>0</v>
      </c>
      <c r="G23" s="18">
        <f t="shared" si="1"/>
        <v>0</v>
      </c>
    </row>
    <row r="24" spans="1:7" x14ac:dyDescent="0.25">
      <c r="A24" s="4" t="str">
        <f>Cuadro!C29&amp;"-"&amp;Cuadro!B29</f>
        <v>Oct-2018</v>
      </c>
      <c r="B24" s="18">
        <f>Cuadro!D29</f>
        <v>93.594266200000007</v>
      </c>
      <c r="E24" s="3">
        <f t="shared" si="2"/>
        <v>82</v>
      </c>
      <c r="F24" s="4">
        <f t="shared" si="0"/>
        <v>0</v>
      </c>
      <c r="G24" s="18">
        <f t="shared" si="1"/>
        <v>0</v>
      </c>
    </row>
    <row r="25" spans="1:7" x14ac:dyDescent="0.25">
      <c r="A25" s="4" t="str">
        <f>Cuadro!C30&amp;"-"&amp;Cuadro!B30</f>
        <v>Nov-2018</v>
      </c>
      <c r="B25" s="18">
        <f>Cuadro!D30</f>
        <v>80.470631049999994</v>
      </c>
      <c r="E25" s="3">
        <f t="shared" si="2"/>
        <v>83</v>
      </c>
      <c r="F25" s="4">
        <f t="shared" si="0"/>
        <v>0</v>
      </c>
      <c r="G25" s="18">
        <f t="shared" si="1"/>
        <v>0</v>
      </c>
    </row>
    <row r="26" spans="1:7" x14ac:dyDescent="0.25">
      <c r="A26" s="4" t="str">
        <f>Cuadro!C31&amp;"-"&amp;Cuadro!B31</f>
        <v>Dic-2018</v>
      </c>
      <c r="B26" s="18">
        <f>Cuadro!D31</f>
        <v>89.900050390000004</v>
      </c>
      <c r="E26" s="3">
        <f t="shared" si="2"/>
        <v>84</v>
      </c>
      <c r="F26" s="4">
        <f t="shared" si="0"/>
        <v>0</v>
      </c>
      <c r="G26" s="18">
        <f t="shared" si="1"/>
        <v>0</v>
      </c>
    </row>
    <row r="27" spans="1:7" x14ac:dyDescent="0.25">
      <c r="A27" s="4" t="str">
        <f>Cuadro!C32&amp;"-"&amp;Cuadro!B32</f>
        <v>Ene-2019</v>
      </c>
      <c r="B27" s="18">
        <f>Cuadro!D32</f>
        <v>74.090094629999996</v>
      </c>
      <c r="E27" s="3">
        <f t="shared" si="2"/>
        <v>85</v>
      </c>
      <c r="F27" s="4">
        <f t="shared" si="0"/>
        <v>0</v>
      </c>
      <c r="G27" s="18">
        <f t="shared" si="1"/>
        <v>0</v>
      </c>
    </row>
    <row r="28" spans="1:7" x14ac:dyDescent="0.25">
      <c r="A28" s="4" t="str">
        <f>Cuadro!C33&amp;"-"&amp;Cuadro!B33</f>
        <v>Feb-2019</v>
      </c>
      <c r="B28" s="18">
        <f>Cuadro!D33</f>
        <v>109.92916737</v>
      </c>
      <c r="E28" s="3">
        <f t="shared" si="2"/>
        <v>86</v>
      </c>
      <c r="F28" s="4">
        <f t="shared" si="0"/>
        <v>0</v>
      </c>
      <c r="G28" s="18">
        <f t="shared" si="1"/>
        <v>0</v>
      </c>
    </row>
    <row r="29" spans="1:7" x14ac:dyDescent="0.25">
      <c r="A29" s="4" t="str">
        <f>Cuadro!C34&amp;"-"&amp;Cuadro!B34</f>
        <v>Mar-2019</v>
      </c>
      <c r="B29" s="18">
        <f>Cuadro!D34</f>
        <v>179.08337533</v>
      </c>
      <c r="E29" s="3">
        <f t="shared" si="2"/>
        <v>87</v>
      </c>
      <c r="F29" s="4">
        <f t="shared" si="0"/>
        <v>0</v>
      </c>
      <c r="G29" s="18">
        <f t="shared" si="1"/>
        <v>0</v>
      </c>
    </row>
    <row r="30" spans="1:7" x14ac:dyDescent="0.25">
      <c r="A30" s="4" t="str">
        <f>Cuadro!C35&amp;"-"&amp;Cuadro!B35</f>
        <v>Abr-2019</v>
      </c>
      <c r="B30" s="18">
        <f>Cuadro!D35</f>
        <v>151.6336301</v>
      </c>
      <c r="E30" s="3">
        <f t="shared" si="2"/>
        <v>88</v>
      </c>
      <c r="F30" s="4">
        <f t="shared" si="0"/>
        <v>0</v>
      </c>
      <c r="G30" s="18">
        <f t="shared" si="1"/>
        <v>0</v>
      </c>
    </row>
    <row r="31" spans="1:7" x14ac:dyDescent="0.25">
      <c r="A31" s="4" t="str">
        <f>Cuadro!C36&amp;"-"&amp;Cuadro!B36</f>
        <v>May-2019</v>
      </c>
      <c r="B31" s="18">
        <f>Cuadro!D36</f>
        <v>197.42566772999999</v>
      </c>
      <c r="E31" s="3">
        <f t="shared" si="2"/>
        <v>89</v>
      </c>
      <c r="F31" s="4">
        <f t="shared" si="0"/>
        <v>0</v>
      </c>
      <c r="G31" s="18">
        <f t="shared" si="1"/>
        <v>0</v>
      </c>
    </row>
    <row r="32" spans="1:7" x14ac:dyDescent="0.25">
      <c r="A32" s="4" t="str">
        <f>Cuadro!C37&amp;"-"&amp;Cuadro!B37</f>
        <v>Jun-2019</v>
      </c>
      <c r="B32" s="18">
        <f>Cuadro!D37</f>
        <v>142.05302649000001</v>
      </c>
      <c r="E32" s="3">
        <f t="shared" si="2"/>
        <v>90</v>
      </c>
      <c r="F32" s="4">
        <f t="shared" si="0"/>
        <v>0</v>
      </c>
      <c r="G32" s="18">
        <f t="shared" si="1"/>
        <v>0</v>
      </c>
    </row>
    <row r="33" spans="1:7" x14ac:dyDescent="0.25">
      <c r="A33" s="4" t="str">
        <f>Cuadro!C38&amp;"-"&amp;Cuadro!B38</f>
        <v>Jul-2019</v>
      </c>
      <c r="B33" s="18">
        <f>Cuadro!D38</f>
        <v>118.06232152</v>
      </c>
      <c r="E33" s="3">
        <f t="shared" si="2"/>
        <v>91</v>
      </c>
      <c r="F33" s="4">
        <f t="shared" si="0"/>
        <v>0</v>
      </c>
      <c r="G33" s="18">
        <f t="shared" si="1"/>
        <v>0</v>
      </c>
    </row>
    <row r="34" spans="1:7" x14ac:dyDescent="0.25">
      <c r="A34" s="4" t="str">
        <f>Cuadro!C39&amp;"-"&amp;Cuadro!B39</f>
        <v>Ago-2019</v>
      </c>
      <c r="B34" s="18">
        <f>Cuadro!D39</f>
        <v>161.7153816</v>
      </c>
      <c r="E34" s="3">
        <f t="shared" si="2"/>
        <v>92</v>
      </c>
      <c r="F34" s="4">
        <f t="shared" si="0"/>
        <v>0</v>
      </c>
      <c r="G34" s="18">
        <f t="shared" si="1"/>
        <v>0</v>
      </c>
    </row>
    <row r="35" spans="1:7" x14ac:dyDescent="0.25">
      <c r="A35" s="4" t="str">
        <f>Cuadro!C40&amp;"-"&amp;Cuadro!B40</f>
        <v>Sep-2019</v>
      </c>
      <c r="B35" s="18">
        <f>Cuadro!D40</f>
        <v>124.21048211</v>
      </c>
      <c r="E35" s="3">
        <f t="shared" si="2"/>
        <v>93</v>
      </c>
      <c r="F35" s="4">
        <f t="shared" ref="F35:F66" si="3">+INDEX($A$3:$A$199,E35)</f>
        <v>0</v>
      </c>
      <c r="G35" s="18">
        <f t="shared" ref="G35:G66" si="4">+INDEX($B$3:$B$199,E35)</f>
        <v>0</v>
      </c>
    </row>
    <row r="36" spans="1:7" x14ac:dyDescent="0.25">
      <c r="A36" s="4" t="str">
        <f>Cuadro!C41&amp;"-"&amp;Cuadro!B41</f>
        <v>Oct-2019</v>
      </c>
      <c r="B36" s="18">
        <f>Cuadro!D41</f>
        <v>131.75849711999999</v>
      </c>
      <c r="E36" s="3">
        <f t="shared" si="2"/>
        <v>94</v>
      </c>
      <c r="F36" s="4">
        <f t="shared" si="3"/>
        <v>0</v>
      </c>
      <c r="G36" s="18">
        <f t="shared" si="4"/>
        <v>0</v>
      </c>
    </row>
    <row r="37" spans="1:7" x14ac:dyDescent="0.25">
      <c r="A37" s="4" t="str">
        <f>Cuadro!C42&amp;"-"&amp;Cuadro!B42</f>
        <v>Nov-2019</v>
      </c>
      <c r="B37" s="18">
        <f>Cuadro!D42</f>
        <v>139.16512682999999</v>
      </c>
      <c r="E37" s="3">
        <f t="shared" si="2"/>
        <v>95</v>
      </c>
      <c r="F37" s="4">
        <f t="shared" si="3"/>
        <v>0</v>
      </c>
      <c r="G37" s="18">
        <f t="shared" si="4"/>
        <v>0</v>
      </c>
    </row>
    <row r="38" spans="1:7" x14ac:dyDescent="0.25">
      <c r="A38" s="4" t="str">
        <f>Cuadro!C43&amp;"-"&amp;Cuadro!B43</f>
        <v>Dic-2019</v>
      </c>
      <c r="B38" s="18">
        <f>Cuadro!D43</f>
        <v>148.75692928000001</v>
      </c>
      <c r="E38" s="3">
        <f t="shared" si="2"/>
        <v>96</v>
      </c>
      <c r="F38" s="4">
        <f t="shared" si="3"/>
        <v>0</v>
      </c>
      <c r="G38" s="18">
        <f t="shared" si="4"/>
        <v>0</v>
      </c>
    </row>
    <row r="39" spans="1:7" x14ac:dyDescent="0.25">
      <c r="A39" s="4" t="str">
        <f>Cuadro!C44&amp;"-"&amp;Cuadro!B44</f>
        <v>Ene -2020</v>
      </c>
      <c r="B39" s="18">
        <f>Cuadro!D44</f>
        <v>44.250797919999997</v>
      </c>
      <c r="E39" s="3">
        <f t="shared" si="2"/>
        <v>97</v>
      </c>
      <c r="F39" s="4">
        <f t="shared" si="3"/>
        <v>0</v>
      </c>
      <c r="G39" s="18">
        <f t="shared" si="4"/>
        <v>0</v>
      </c>
    </row>
    <row r="40" spans="1:7" x14ac:dyDescent="0.25">
      <c r="A40" s="4" t="str">
        <f>Cuadro!C45&amp;"-"&amp;Cuadro!B45</f>
        <v>Feb-2020</v>
      </c>
      <c r="B40" s="18">
        <f>Cuadro!D45</f>
        <v>51.023293580000001</v>
      </c>
      <c r="E40" s="3">
        <f t="shared" si="2"/>
        <v>98</v>
      </c>
      <c r="F40" s="4">
        <f t="shared" si="3"/>
        <v>0</v>
      </c>
      <c r="G40" s="18">
        <f t="shared" si="4"/>
        <v>0</v>
      </c>
    </row>
    <row r="41" spans="1:7" x14ac:dyDescent="0.25">
      <c r="A41" s="4" t="str">
        <f>Cuadro!C46&amp;"-"&amp;Cuadro!B46</f>
        <v>Mar-2020</v>
      </c>
      <c r="B41" s="18">
        <f>Cuadro!D46</f>
        <v>95.500867909999997</v>
      </c>
      <c r="E41" s="3">
        <f t="shared" si="2"/>
        <v>99</v>
      </c>
      <c r="F41" s="4">
        <f t="shared" si="3"/>
        <v>0</v>
      </c>
      <c r="G41" s="18">
        <f t="shared" si="4"/>
        <v>0</v>
      </c>
    </row>
    <row r="42" spans="1:7" x14ac:dyDescent="0.25">
      <c r="A42" s="4" t="str">
        <f>Cuadro!C47&amp;"-"&amp;Cuadro!B47</f>
        <v>Abr-2020</v>
      </c>
      <c r="B42" s="18">
        <f>Cuadro!D47</f>
        <v>59.365026039999996</v>
      </c>
      <c r="E42" s="3">
        <f t="shared" si="2"/>
        <v>100</v>
      </c>
      <c r="F42" s="4">
        <f t="shared" si="3"/>
        <v>0</v>
      </c>
      <c r="G42" s="18">
        <f t="shared" si="4"/>
        <v>0</v>
      </c>
    </row>
    <row r="43" spans="1:7" x14ac:dyDescent="0.25">
      <c r="A43" s="4" t="str">
        <f>Cuadro!C48&amp;"-"&amp;Cuadro!B48</f>
        <v>May-2020</v>
      </c>
      <c r="B43" s="18">
        <f>Cuadro!D48</f>
        <v>75.890307410000005</v>
      </c>
      <c r="E43" s="3">
        <f t="shared" si="2"/>
        <v>101</v>
      </c>
      <c r="F43" s="4">
        <f t="shared" si="3"/>
        <v>0</v>
      </c>
      <c r="G43" s="18">
        <f t="shared" si="4"/>
        <v>0</v>
      </c>
    </row>
    <row r="44" spans="1:7" x14ac:dyDescent="0.25">
      <c r="A44" s="4" t="str">
        <f>Cuadro!C49&amp;"-"&amp;Cuadro!B49</f>
        <v>Jun-2020</v>
      </c>
      <c r="B44" s="18">
        <f>Cuadro!D49</f>
        <v>102.50013998999999</v>
      </c>
      <c r="E44" s="3">
        <f t="shared" si="2"/>
        <v>102</v>
      </c>
      <c r="F44" s="4">
        <f t="shared" si="3"/>
        <v>0</v>
      </c>
      <c r="G44" s="18">
        <f t="shared" si="4"/>
        <v>0</v>
      </c>
    </row>
    <row r="45" spans="1:7" x14ac:dyDescent="0.25">
      <c r="A45" s="4" t="str">
        <f>Cuadro!C50&amp;"-"&amp;Cuadro!B50</f>
        <v>Jul-2020</v>
      </c>
      <c r="B45" s="18">
        <f>Cuadro!D50</f>
        <v>84.707990370000005</v>
      </c>
      <c r="E45" s="3">
        <f t="shared" si="2"/>
        <v>103</v>
      </c>
      <c r="F45" s="4">
        <f t="shared" si="3"/>
        <v>0</v>
      </c>
      <c r="G45" s="18">
        <f t="shared" si="4"/>
        <v>0</v>
      </c>
    </row>
    <row r="46" spans="1:7" x14ac:dyDescent="0.25">
      <c r="A46" s="4" t="str">
        <f>Cuadro!C51&amp;"-"&amp;Cuadro!B51</f>
        <v>Ago-2020</v>
      </c>
      <c r="B46" s="18">
        <f>Cuadro!D51</f>
        <v>86.933758889999993</v>
      </c>
      <c r="E46" s="3">
        <f t="shared" si="2"/>
        <v>104</v>
      </c>
      <c r="F46" s="4">
        <f t="shared" si="3"/>
        <v>0</v>
      </c>
      <c r="G46" s="18">
        <f t="shared" si="4"/>
        <v>0</v>
      </c>
    </row>
    <row r="47" spans="1:7" x14ac:dyDescent="0.25">
      <c r="A47" s="4" t="str">
        <f>Cuadro!C52&amp;"-"&amp;Cuadro!B52</f>
        <v>Sep-2020</v>
      </c>
      <c r="B47" s="18">
        <f>Cuadro!D52</f>
        <v>109.92636766</v>
      </c>
      <c r="E47" s="3">
        <f t="shared" si="2"/>
        <v>105</v>
      </c>
      <c r="F47" s="4">
        <f t="shared" si="3"/>
        <v>0</v>
      </c>
      <c r="G47" s="18">
        <f t="shared" si="4"/>
        <v>0</v>
      </c>
    </row>
    <row r="48" spans="1:7" x14ac:dyDescent="0.25">
      <c r="A48" s="4" t="str">
        <f>Cuadro!C53&amp;"-"&amp;Cuadro!B53</f>
        <v>Oct-2020</v>
      </c>
      <c r="B48" s="18">
        <f>Cuadro!D53</f>
        <v>115.73016406000001</v>
      </c>
      <c r="E48" s="3">
        <f t="shared" si="2"/>
        <v>106</v>
      </c>
      <c r="F48" s="4">
        <f t="shared" si="3"/>
        <v>0</v>
      </c>
      <c r="G48" s="18">
        <f t="shared" si="4"/>
        <v>0</v>
      </c>
    </row>
    <row r="49" spans="1:7" x14ac:dyDescent="0.25">
      <c r="A49" s="4" t="str">
        <f>Cuadro!C54&amp;"-"&amp;Cuadro!B54</f>
        <v>Nov-2020</v>
      </c>
      <c r="B49" s="18">
        <f>Cuadro!D54</f>
        <v>129.76510443000001</v>
      </c>
      <c r="E49" s="3">
        <f t="shared" si="2"/>
        <v>107</v>
      </c>
      <c r="F49" s="4">
        <f t="shared" si="3"/>
        <v>0</v>
      </c>
      <c r="G49" s="18">
        <f t="shared" si="4"/>
        <v>0</v>
      </c>
    </row>
    <row r="50" spans="1:7" x14ac:dyDescent="0.25">
      <c r="A50" s="4" t="str">
        <f>Cuadro!C55&amp;"-"&amp;Cuadro!B55</f>
        <v>Dic-2020</v>
      </c>
      <c r="B50" s="18">
        <f>Cuadro!D55</f>
        <v>148.87731676000001</v>
      </c>
      <c r="E50" s="3">
        <f t="shared" si="2"/>
        <v>108</v>
      </c>
      <c r="F50" s="4">
        <f t="shared" si="3"/>
        <v>0</v>
      </c>
      <c r="G50" s="18">
        <f t="shared" si="4"/>
        <v>0</v>
      </c>
    </row>
    <row r="51" spans="1:7" x14ac:dyDescent="0.25">
      <c r="A51" s="4" t="str">
        <f>Cuadro!C56&amp;"-"&amp;Cuadro!B56</f>
        <v>Ene-2021</v>
      </c>
      <c r="B51" s="18">
        <f>Cuadro!D56</f>
        <v>134.37357775000001</v>
      </c>
      <c r="E51" s="3">
        <f t="shared" si="2"/>
        <v>109</v>
      </c>
      <c r="F51" s="4">
        <f t="shared" si="3"/>
        <v>0</v>
      </c>
      <c r="G51" s="18">
        <f t="shared" si="4"/>
        <v>0</v>
      </c>
    </row>
    <row r="52" spans="1:7" x14ac:dyDescent="0.25">
      <c r="A52" s="4" t="str">
        <f>Cuadro!C57&amp;"-"&amp;Cuadro!B57</f>
        <v>Feb-2021</v>
      </c>
      <c r="B52" s="18">
        <f>Cuadro!D57</f>
        <v>43.571587010000002</v>
      </c>
      <c r="E52" s="3">
        <f t="shared" si="2"/>
        <v>110</v>
      </c>
      <c r="F52" s="4">
        <f t="shared" si="3"/>
        <v>0</v>
      </c>
      <c r="G52" s="18">
        <f t="shared" si="4"/>
        <v>0</v>
      </c>
    </row>
    <row r="53" spans="1:7" x14ac:dyDescent="0.25">
      <c r="A53" s="4" t="str">
        <f>Cuadro!C58&amp;"-"&amp;Cuadro!B58</f>
        <v>Mar-2021</v>
      </c>
      <c r="B53" s="18">
        <f>Cuadro!D58</f>
        <v>52.448135389999997</v>
      </c>
      <c r="E53" s="3">
        <f t="shared" si="2"/>
        <v>111</v>
      </c>
      <c r="F53" s="4">
        <f t="shared" si="3"/>
        <v>0</v>
      </c>
      <c r="G53" s="18">
        <f t="shared" si="4"/>
        <v>0</v>
      </c>
    </row>
    <row r="54" spans="1:7" x14ac:dyDescent="0.25">
      <c r="A54" s="4" t="str">
        <f>Cuadro!C59&amp;"-"&amp;Cuadro!B59</f>
        <v>Abr-2021</v>
      </c>
      <c r="B54" s="18">
        <f>Cuadro!D59</f>
        <v>61.176065149999999</v>
      </c>
      <c r="E54" s="3">
        <f t="shared" si="2"/>
        <v>112</v>
      </c>
      <c r="F54" s="4">
        <f t="shared" si="3"/>
        <v>0</v>
      </c>
      <c r="G54" s="18">
        <f t="shared" si="4"/>
        <v>0</v>
      </c>
    </row>
    <row r="55" spans="1:7" x14ac:dyDescent="0.25">
      <c r="A55" s="4" t="str">
        <f>Cuadro!C60&amp;"-"&amp;Cuadro!B60</f>
        <v>May-2021</v>
      </c>
      <c r="B55" s="18">
        <f>Cuadro!D60</f>
        <v>81.991009579999997</v>
      </c>
      <c r="E55" s="3">
        <f t="shared" si="2"/>
        <v>113</v>
      </c>
      <c r="F55" s="4">
        <f t="shared" si="3"/>
        <v>0</v>
      </c>
      <c r="G55" s="18">
        <f t="shared" si="4"/>
        <v>0</v>
      </c>
    </row>
    <row r="56" spans="1:7" x14ac:dyDescent="0.25">
      <c r="A56" s="4" t="str">
        <f>Cuadro!C61&amp;"-"&amp;Cuadro!B61</f>
        <v>Jun-2021</v>
      </c>
      <c r="B56" s="18">
        <f>Cuadro!D61</f>
        <v>86.766944539999997</v>
      </c>
      <c r="E56" s="3">
        <f t="shared" si="2"/>
        <v>114</v>
      </c>
      <c r="F56" s="4">
        <f t="shared" si="3"/>
        <v>0</v>
      </c>
      <c r="G56" s="18">
        <f t="shared" si="4"/>
        <v>0</v>
      </c>
    </row>
    <row r="57" spans="1:7" x14ac:dyDescent="0.25">
      <c r="A57" s="4" t="str">
        <f>Cuadro!C62&amp;"-"&amp;Cuadro!B62</f>
        <v>Jul-2021</v>
      </c>
      <c r="B57" s="18">
        <f>Cuadro!D62</f>
        <v>85.069091349999994</v>
      </c>
      <c r="E57" s="3">
        <f t="shared" si="2"/>
        <v>115</v>
      </c>
      <c r="F57" s="4">
        <f t="shared" si="3"/>
        <v>0</v>
      </c>
      <c r="G57" s="18">
        <f t="shared" si="4"/>
        <v>0</v>
      </c>
    </row>
    <row r="58" spans="1:7" x14ac:dyDescent="0.25">
      <c r="A58" s="4" t="str">
        <f>Cuadro!C63&amp;"-"&amp;Cuadro!B63</f>
        <v>Ago-2021</v>
      </c>
      <c r="B58" s="18">
        <f>Cuadro!D63</f>
        <v>110.84823856</v>
      </c>
      <c r="E58" s="3">
        <f t="shared" si="2"/>
        <v>116</v>
      </c>
      <c r="F58" s="4">
        <f t="shared" si="3"/>
        <v>0</v>
      </c>
      <c r="G58" s="18">
        <f t="shared" si="4"/>
        <v>0</v>
      </c>
    </row>
    <row r="59" spans="1:7" x14ac:dyDescent="0.25">
      <c r="A59" s="4" t="str">
        <f>Cuadro!C64&amp;"-"&amp;Cuadro!B64</f>
        <v>Sep-2021</v>
      </c>
      <c r="B59" s="18">
        <f>Cuadro!D64</f>
        <v>120.07706087</v>
      </c>
      <c r="E59" s="3">
        <f t="shared" si="2"/>
        <v>117</v>
      </c>
      <c r="F59" s="4">
        <f t="shared" si="3"/>
        <v>0</v>
      </c>
      <c r="G59" s="18">
        <f t="shared" si="4"/>
        <v>0</v>
      </c>
    </row>
    <row r="60" spans="1:7" x14ac:dyDescent="0.25">
      <c r="A60" s="4" t="str">
        <f>Cuadro!C65&amp;"-"&amp;Cuadro!B65</f>
        <v>Oct-2021</v>
      </c>
      <c r="B60" s="18">
        <f>Cuadro!D65</f>
        <v>112.00337043</v>
      </c>
      <c r="E60" s="3">
        <f t="shared" si="2"/>
        <v>118</v>
      </c>
      <c r="F60" s="4">
        <f t="shared" si="3"/>
        <v>0</v>
      </c>
      <c r="G60" s="18">
        <f t="shared" si="4"/>
        <v>0</v>
      </c>
    </row>
    <row r="61" spans="1:7" x14ac:dyDescent="0.25">
      <c r="A61" s="4" t="str">
        <f>Cuadro!C66&amp;"-"&amp;Cuadro!B66</f>
        <v>Nov-2021</v>
      </c>
      <c r="B61" s="18">
        <f>Cuadro!D66</f>
        <v>127.10008357</v>
      </c>
      <c r="E61" s="3">
        <f t="shared" si="2"/>
        <v>119</v>
      </c>
      <c r="F61" s="4">
        <f t="shared" si="3"/>
        <v>0</v>
      </c>
      <c r="G61" s="18">
        <f t="shared" si="4"/>
        <v>0</v>
      </c>
    </row>
    <row r="62" spans="1:7" x14ac:dyDescent="0.25">
      <c r="A62" s="4" t="str">
        <f>Cuadro!C67&amp;"-"&amp;Cuadro!B67</f>
        <v>Dic-2021</v>
      </c>
      <c r="B62" s="18">
        <f>Cuadro!D67</f>
        <v>161.76426395999999</v>
      </c>
      <c r="E62" s="3">
        <f t="shared" si="2"/>
        <v>120</v>
      </c>
      <c r="F62" s="4">
        <f t="shared" si="3"/>
        <v>0</v>
      </c>
      <c r="G62" s="18">
        <f t="shared" si="4"/>
        <v>0</v>
      </c>
    </row>
    <row r="63" spans="1:7" x14ac:dyDescent="0.25">
      <c r="A63" s="4" t="str">
        <f>Cuadro!C68&amp;"-"&amp;Cuadro!B68</f>
        <v>Ene  P/-2022</v>
      </c>
      <c r="B63" s="18">
        <f>Cuadro!D68</f>
        <v>17.009630999999999</v>
      </c>
      <c r="E63" s="3">
        <f t="shared" si="2"/>
        <v>121</v>
      </c>
      <c r="F63" s="4">
        <f t="shared" si="3"/>
        <v>0</v>
      </c>
      <c r="G63" s="18">
        <f t="shared" si="4"/>
        <v>0</v>
      </c>
    </row>
    <row r="64" spans="1:7" x14ac:dyDescent="0.25">
      <c r="A64" s="4" t="str">
        <f>Cuadro!C69&amp;"-"&amp;Cuadro!B69</f>
        <v>Feb-2022</v>
      </c>
      <c r="B64" s="18">
        <f>Cuadro!D69</f>
        <v>25.179181369999998</v>
      </c>
      <c r="E64" s="3">
        <f t="shared" si="2"/>
        <v>122</v>
      </c>
      <c r="F64" s="4">
        <f t="shared" si="3"/>
        <v>0</v>
      </c>
      <c r="G64" s="18">
        <f t="shared" si="4"/>
        <v>0</v>
      </c>
    </row>
    <row r="65" spans="1:7" x14ac:dyDescent="0.25">
      <c r="A65" s="4" t="str">
        <f>Cuadro!C70&amp;"-"&amp;Cuadro!B70</f>
        <v>Mar-2022</v>
      </c>
      <c r="B65" s="18">
        <f>Cuadro!D70</f>
        <v>24.715829549999999</v>
      </c>
      <c r="E65" s="3">
        <f t="shared" si="2"/>
        <v>123</v>
      </c>
      <c r="F65" s="4">
        <f t="shared" si="3"/>
        <v>0</v>
      </c>
      <c r="G65" s="18">
        <f t="shared" si="4"/>
        <v>0</v>
      </c>
    </row>
    <row r="66" spans="1:7" x14ac:dyDescent="0.25">
      <c r="A66" s="4" t="str">
        <f>Cuadro!C71&amp;"-"&amp;Cuadro!B71</f>
        <v>Abr-2022</v>
      </c>
      <c r="B66" s="18">
        <f>Cuadro!D71</f>
        <v>26.527398359999999</v>
      </c>
      <c r="E66" s="3">
        <f t="shared" si="2"/>
        <v>124</v>
      </c>
      <c r="F66" s="4">
        <f t="shared" si="3"/>
        <v>0</v>
      </c>
      <c r="G66" s="18">
        <f t="shared" si="4"/>
        <v>0</v>
      </c>
    </row>
    <row r="67" spans="1:7" x14ac:dyDescent="0.25">
      <c r="A67" s="4" t="str">
        <f>Cuadro!C72&amp;"-"&amp;Cuadro!B72</f>
        <v>May-2022</v>
      </c>
      <c r="B67" s="18">
        <f>Cuadro!D72</f>
        <v>34.510527080000003</v>
      </c>
      <c r="E67" s="3">
        <f t="shared" si="2"/>
        <v>125</v>
      </c>
      <c r="F67" s="4">
        <f t="shared" ref="F67:F77" si="5">+INDEX($A$3:$A$199,E67)</f>
        <v>0</v>
      </c>
      <c r="G67" s="18">
        <f t="shared" ref="G67:G77" si="6">+INDEX($B$3:$B$199,E67)</f>
        <v>0</v>
      </c>
    </row>
    <row r="68" spans="1:7" x14ac:dyDescent="0.25">
      <c r="A68" s="4" t="str">
        <f>Cuadro!C73&amp;"-"&amp;Cuadro!B73</f>
        <v>Jun-2022</v>
      </c>
      <c r="B68" s="18">
        <f>Cuadro!D73</f>
        <v>87.499265469999997</v>
      </c>
      <c r="E68" s="3">
        <f t="shared" si="2"/>
        <v>126</v>
      </c>
      <c r="F68" s="4">
        <f t="shared" si="5"/>
        <v>0</v>
      </c>
      <c r="G68" s="18">
        <f t="shared" si="6"/>
        <v>0</v>
      </c>
    </row>
    <row r="69" spans="1:7" x14ac:dyDescent="0.25">
      <c r="A69" s="4" t="str">
        <f>Cuadro!C74&amp;"-"&amp;Cuadro!B74</f>
        <v>Jul-2022</v>
      </c>
      <c r="B69" s="18">
        <f>Cuadro!D74</f>
        <v>40.785739540000002</v>
      </c>
      <c r="E69" s="3">
        <f t="shared" ref="E69:E77" si="7">+E68+1</f>
        <v>127</v>
      </c>
      <c r="F69" s="4">
        <f t="shared" si="5"/>
        <v>0</v>
      </c>
      <c r="G69" s="18">
        <f t="shared" si="6"/>
        <v>0</v>
      </c>
    </row>
    <row r="70" spans="1:7" x14ac:dyDescent="0.25">
      <c r="A70" s="4" t="str">
        <f>Cuadro!C75&amp;"-"&amp;Cuadro!B75</f>
        <v>Ago-2022</v>
      </c>
      <c r="B70" s="18">
        <f>Cuadro!D75</f>
        <v>47.37783443</v>
      </c>
      <c r="E70" s="3">
        <f t="shared" si="7"/>
        <v>128</v>
      </c>
      <c r="F70" s="4">
        <f t="shared" si="5"/>
        <v>0</v>
      </c>
      <c r="G70" s="18">
        <f t="shared" si="6"/>
        <v>0</v>
      </c>
    </row>
    <row r="71" spans="1:7" x14ac:dyDescent="0.25">
      <c r="A71" s="4" t="str">
        <f>Cuadro!C76&amp;"-"&amp;Cuadro!B76</f>
        <v>Sep-2022</v>
      </c>
      <c r="B71" s="18">
        <f>Cuadro!D76</f>
        <v>51.402581189999999</v>
      </c>
      <c r="E71" s="3">
        <f t="shared" si="7"/>
        <v>129</v>
      </c>
      <c r="F71" s="4">
        <f t="shared" si="5"/>
        <v>0</v>
      </c>
      <c r="G71" s="18">
        <f t="shared" si="6"/>
        <v>0</v>
      </c>
    </row>
    <row r="72" spans="1:7" x14ac:dyDescent="0.25">
      <c r="A72" s="4" t="str">
        <f>Cuadro!C77&amp;"-"&amp;Cuadro!B77</f>
        <v>Oct-2022</v>
      </c>
      <c r="B72" s="18">
        <f>Cuadro!D77</f>
        <v>55.936631390000002</v>
      </c>
      <c r="E72" s="3">
        <f t="shared" si="7"/>
        <v>130</v>
      </c>
      <c r="F72" s="4">
        <f t="shared" si="5"/>
        <v>0</v>
      </c>
      <c r="G72" s="18">
        <f t="shared" si="6"/>
        <v>0</v>
      </c>
    </row>
    <row r="73" spans="1:7" x14ac:dyDescent="0.25">
      <c r="A73" s="4" t="str">
        <f>Cuadro!C78&amp;"-"&amp;Cuadro!B78</f>
        <v>Nov-2022</v>
      </c>
      <c r="B73" s="18">
        <f>Cuadro!D78</f>
        <v>58.6861861</v>
      </c>
      <c r="E73" s="3">
        <f t="shared" si="7"/>
        <v>131</v>
      </c>
      <c r="F73" s="4">
        <f t="shared" si="5"/>
        <v>0</v>
      </c>
      <c r="G73" s="18">
        <f t="shared" si="6"/>
        <v>0</v>
      </c>
    </row>
    <row r="74" spans="1:7" x14ac:dyDescent="0.25">
      <c r="A74" s="4" t="str">
        <f>Cuadro!C79&amp;"-"&amp;Cuadro!B79</f>
        <v>Dic-2022</v>
      </c>
      <c r="B74" s="18">
        <f>Cuadro!D79</f>
        <v>63.057266779999999</v>
      </c>
      <c r="E74" s="3">
        <f t="shared" si="7"/>
        <v>132</v>
      </c>
      <c r="F74" s="4">
        <f t="shared" si="5"/>
        <v>0</v>
      </c>
      <c r="G74" s="18">
        <f t="shared" si="6"/>
        <v>0</v>
      </c>
    </row>
    <row r="75" spans="1:7" x14ac:dyDescent="0.25">
      <c r="A75" s="4" t="str">
        <f>Cuadro!C80&amp;"-"&amp;Cuadro!B80</f>
        <v>Ene-2023</v>
      </c>
      <c r="B75" s="18">
        <f>Cuadro!D80</f>
        <v>8.3810955600000003</v>
      </c>
      <c r="E75" s="3">
        <f t="shared" si="7"/>
        <v>133</v>
      </c>
      <c r="F75" s="4">
        <f t="shared" si="5"/>
        <v>0</v>
      </c>
      <c r="G75" s="18">
        <f t="shared" si="6"/>
        <v>0</v>
      </c>
    </row>
    <row r="76" spans="1:7" x14ac:dyDescent="0.25">
      <c r="A76" s="4" t="str">
        <f>Cuadro!C81&amp;"-"&amp;Cuadro!B81</f>
        <v>Feb-2023</v>
      </c>
      <c r="B76" s="18">
        <f>Cuadro!D81</f>
        <v>22.92165649</v>
      </c>
      <c r="E76" s="3">
        <f t="shared" si="7"/>
        <v>134</v>
      </c>
      <c r="F76" s="4">
        <f t="shared" si="5"/>
        <v>0</v>
      </c>
      <c r="G76" s="18">
        <f t="shared" si="6"/>
        <v>0</v>
      </c>
    </row>
    <row r="77" spans="1:7" x14ac:dyDescent="0.25">
      <c r="A77" s="4" t="str">
        <f>Cuadro!C82&amp;"-"&amp;Cuadro!B82</f>
        <v>Mar-2023</v>
      </c>
      <c r="B77" s="18">
        <f>Cuadro!D82</f>
        <v>16.208126140000001</v>
      </c>
      <c r="E77" s="3">
        <f t="shared" si="7"/>
        <v>135</v>
      </c>
      <c r="F77" s="4">
        <f t="shared" si="5"/>
        <v>0</v>
      </c>
      <c r="G77" s="18">
        <f t="shared" si="6"/>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RODRIGUEZ CHI BEATRIZ DEL CARMEN</cp:lastModifiedBy>
  <cp:lastPrinted>2023-08-24T15:09:57Z</cp:lastPrinted>
  <dcterms:created xsi:type="dcterms:W3CDTF">2014-05-22T21:22:33Z</dcterms:created>
  <dcterms:modified xsi:type="dcterms:W3CDTF">2024-08-05T22:02:37Z</dcterms:modified>
</cp:coreProperties>
</file>